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o\Downloads\"/>
    </mc:Choice>
  </mc:AlternateContent>
  <xr:revisionPtr revIDLastSave="0" documentId="13_ncr:1_{35FCF0D5-0630-4FAD-9BB2-9E2CA5D70CA8}" xr6:coauthVersionLast="44" xr6:coauthVersionMax="44" xr10:uidLastSave="{00000000-0000-0000-0000-000000000000}"/>
  <bookViews>
    <workbookView xWindow="0" yWindow="0" windowWidth="18045" windowHeight="1620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4" i="1" l="1"/>
  <c r="D264" i="1"/>
  <c r="D169" i="1"/>
  <c r="J218" i="1"/>
  <c r="K218" i="1"/>
  <c r="H218" i="1"/>
  <c r="F218" i="1"/>
  <c r="D218" i="1"/>
  <c r="C218" i="1"/>
  <c r="D69" i="1"/>
  <c r="C69" i="1"/>
  <c r="F69" i="1"/>
  <c r="U67" i="1"/>
  <c r="E263" i="1" l="1"/>
  <c r="D263" i="1"/>
  <c r="D168" i="1"/>
  <c r="J217" i="1"/>
  <c r="K217" i="1"/>
  <c r="H217" i="1"/>
  <c r="F217" i="1"/>
  <c r="C217" i="1"/>
  <c r="D217" i="1" s="1"/>
  <c r="U66" i="1"/>
  <c r="F68" i="1"/>
  <c r="C68" i="1"/>
  <c r="D68" i="1" s="1"/>
  <c r="F67" i="1" l="1"/>
  <c r="C67" i="1"/>
  <c r="D67" i="1" s="1"/>
  <c r="U65" i="1"/>
  <c r="E262" i="1"/>
  <c r="D262" i="1"/>
  <c r="D167" i="1"/>
  <c r="J216" i="1"/>
  <c r="K216" i="1"/>
  <c r="H216" i="1"/>
  <c r="F216" i="1"/>
  <c r="C216" i="1"/>
  <c r="D216" i="1" s="1"/>
  <c r="U64" i="1" l="1"/>
  <c r="D261" i="1"/>
  <c r="E261" i="1"/>
  <c r="D166" i="1"/>
  <c r="J215" i="1"/>
  <c r="K215" i="1"/>
  <c r="H215" i="1"/>
  <c r="F215" i="1"/>
  <c r="C215" i="1"/>
  <c r="D215" i="1" s="1"/>
  <c r="F66" i="1"/>
  <c r="C66" i="1"/>
  <c r="D66" i="1" s="1"/>
  <c r="U63" i="1" l="1"/>
  <c r="E260" i="1"/>
  <c r="D260" i="1"/>
  <c r="D165" i="1"/>
  <c r="J214" i="1"/>
  <c r="K214" i="1"/>
  <c r="H214" i="1"/>
  <c r="F214" i="1"/>
  <c r="C214" i="1"/>
  <c r="D214" i="1" s="1"/>
  <c r="F65" i="1"/>
  <c r="C65" i="1"/>
  <c r="D65" i="1" s="1"/>
  <c r="E259" i="1" l="1"/>
  <c r="D259" i="1"/>
  <c r="H130" i="1"/>
  <c r="H146" i="1"/>
  <c r="H154" i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08" i="1"/>
  <c r="H108" i="1" s="1"/>
  <c r="D164" i="1"/>
  <c r="U62" i="1"/>
  <c r="F64" i="1"/>
  <c r="C64" i="1"/>
  <c r="D64" i="1" s="1"/>
  <c r="J213" i="1"/>
  <c r="K213" i="1"/>
  <c r="H213" i="1"/>
  <c r="F213" i="1"/>
  <c r="C213" i="1"/>
  <c r="D213" i="1" s="1"/>
  <c r="E258" i="1" l="1"/>
  <c r="D258" i="1"/>
  <c r="D163" i="1"/>
  <c r="U61" i="1"/>
  <c r="J212" i="1"/>
  <c r="K212" i="1"/>
  <c r="H212" i="1"/>
  <c r="F212" i="1"/>
  <c r="C212" i="1"/>
  <c r="D212" i="1" s="1"/>
  <c r="F63" i="1"/>
  <c r="C63" i="1"/>
  <c r="D63" i="1" s="1"/>
  <c r="D257" i="1" l="1"/>
  <c r="E257" i="1"/>
  <c r="U60" i="1"/>
  <c r="D162" i="1"/>
  <c r="C211" i="1"/>
  <c r="D211" i="1" s="1"/>
  <c r="F211" i="1"/>
  <c r="H211" i="1"/>
  <c r="J211" i="1"/>
  <c r="K211" i="1"/>
  <c r="F62" i="1"/>
  <c r="C62" i="1"/>
  <c r="D62" i="1" s="1"/>
  <c r="U59" i="1" l="1"/>
  <c r="E256" i="1"/>
  <c r="D256" i="1"/>
  <c r="D161" i="1"/>
  <c r="F61" i="1"/>
  <c r="C61" i="1"/>
  <c r="D61" i="1" s="1"/>
  <c r="C210" i="1"/>
  <c r="D210" i="1" s="1"/>
  <c r="F210" i="1"/>
  <c r="H210" i="1"/>
  <c r="J210" i="1"/>
  <c r="K210" i="1"/>
  <c r="U58" i="1" l="1"/>
  <c r="D255" i="1"/>
  <c r="E255" i="1"/>
  <c r="D160" i="1"/>
  <c r="F60" i="1"/>
  <c r="C60" i="1"/>
  <c r="D60" i="1" s="1"/>
  <c r="H209" i="1"/>
  <c r="K209" i="1"/>
  <c r="J209" i="1"/>
  <c r="F209" i="1"/>
  <c r="C209" i="1"/>
  <c r="D209" i="1" s="1"/>
  <c r="U56" i="1" l="1"/>
  <c r="U57" i="1"/>
  <c r="E254" i="1"/>
  <c r="D254" i="1"/>
  <c r="D159" i="1"/>
  <c r="J208" i="1"/>
  <c r="K208" i="1"/>
  <c r="H208" i="1"/>
  <c r="F208" i="1"/>
  <c r="C208" i="1"/>
  <c r="D208" i="1" s="1"/>
  <c r="F59" i="1"/>
  <c r="C59" i="1"/>
  <c r="D59" i="1" s="1"/>
  <c r="E253" i="1" l="1"/>
  <c r="D253" i="1"/>
  <c r="D158" i="1"/>
  <c r="J207" i="1"/>
  <c r="K207" i="1"/>
  <c r="H207" i="1"/>
  <c r="F207" i="1"/>
  <c r="C207" i="1"/>
  <c r="D207" i="1" s="1"/>
  <c r="F58" i="1"/>
  <c r="C58" i="1"/>
  <c r="D58" i="1" s="1"/>
  <c r="D252" i="1" l="1"/>
  <c r="E252" i="1"/>
  <c r="D157" i="1"/>
  <c r="U55" i="1"/>
  <c r="H206" i="1"/>
  <c r="K206" i="1"/>
  <c r="C206" i="1"/>
  <c r="D206" i="1" s="1"/>
  <c r="F206" i="1"/>
  <c r="J206" i="1"/>
  <c r="F57" i="1"/>
  <c r="C57" i="1"/>
  <c r="D57" i="1" s="1"/>
  <c r="D251" i="1" l="1"/>
  <c r="E251" i="1"/>
  <c r="D156" i="1"/>
  <c r="U54" i="1"/>
  <c r="J205" i="1"/>
  <c r="K205" i="1"/>
  <c r="H205" i="1"/>
  <c r="F205" i="1"/>
  <c r="C205" i="1"/>
  <c r="D205" i="1" s="1"/>
  <c r="F56" i="1"/>
  <c r="C56" i="1"/>
  <c r="D56" i="1" s="1"/>
  <c r="E250" i="1" l="1"/>
  <c r="D250" i="1"/>
  <c r="U53" i="1"/>
  <c r="F55" i="1"/>
  <c r="C55" i="1"/>
  <c r="D55" i="1" s="1"/>
  <c r="C204" i="1"/>
  <c r="D204" i="1" s="1"/>
  <c r="H204" i="1"/>
  <c r="K204" i="1"/>
  <c r="F204" i="1"/>
  <c r="J204" i="1"/>
  <c r="D155" i="1"/>
  <c r="E249" i="1" l="1"/>
  <c r="D249" i="1"/>
  <c r="D154" i="1"/>
  <c r="F54" i="1"/>
  <c r="C54" i="1"/>
  <c r="D54" i="1" s="1"/>
  <c r="U52" i="1"/>
  <c r="H203" i="1"/>
  <c r="K203" i="1"/>
  <c r="F203" i="1"/>
  <c r="J203" i="1"/>
  <c r="C203" i="1"/>
  <c r="D203" i="1" s="1"/>
  <c r="E248" i="1" l="1"/>
  <c r="D248" i="1"/>
  <c r="U51" i="1"/>
  <c r="D153" i="1"/>
  <c r="J202" i="1"/>
  <c r="K202" i="1"/>
  <c r="H202" i="1"/>
  <c r="F202" i="1"/>
  <c r="C202" i="1"/>
  <c r="D202" i="1" s="1"/>
  <c r="F53" i="1"/>
  <c r="C53" i="1"/>
  <c r="D53" i="1" s="1"/>
  <c r="U50" i="1" l="1"/>
  <c r="E247" i="1"/>
  <c r="D247" i="1"/>
  <c r="D152" i="1"/>
  <c r="J201" i="1"/>
  <c r="K201" i="1"/>
  <c r="H201" i="1"/>
  <c r="F201" i="1"/>
  <c r="C201" i="1"/>
  <c r="D201" i="1" s="1"/>
  <c r="F52" i="1"/>
  <c r="C52" i="1"/>
  <c r="D52" i="1" s="1"/>
  <c r="E246" i="1" l="1"/>
  <c r="D246" i="1"/>
  <c r="D151" i="1"/>
  <c r="J200" i="1"/>
  <c r="K200" i="1"/>
  <c r="H200" i="1"/>
  <c r="F200" i="1"/>
  <c r="C200" i="1"/>
  <c r="D200" i="1" s="1"/>
  <c r="U49" i="1"/>
  <c r="F51" i="1"/>
  <c r="C51" i="1"/>
  <c r="D51" i="1" s="1"/>
  <c r="E235" i="1" l="1"/>
  <c r="E236" i="1"/>
  <c r="E237" i="1"/>
  <c r="E238" i="1"/>
  <c r="E239" i="1"/>
  <c r="E240" i="1"/>
  <c r="E241" i="1"/>
  <c r="E242" i="1"/>
  <c r="E243" i="1"/>
  <c r="E244" i="1"/>
  <c r="E245" i="1"/>
  <c r="E234" i="1"/>
  <c r="D234" i="1"/>
  <c r="D245" i="1"/>
  <c r="U48" i="1"/>
  <c r="D149" i="1"/>
  <c r="D150" i="1"/>
  <c r="J199" i="1"/>
  <c r="K199" i="1"/>
  <c r="H199" i="1"/>
  <c r="F199" i="1"/>
  <c r="C199" i="1"/>
  <c r="D199" i="1" s="1"/>
  <c r="F50" i="1"/>
  <c r="C50" i="1"/>
  <c r="D50" i="1" s="1"/>
  <c r="D244" i="1" l="1"/>
  <c r="U46" i="1"/>
  <c r="U47" i="1"/>
  <c r="J198" i="1"/>
  <c r="H198" i="1"/>
  <c r="F198" i="1"/>
  <c r="C198" i="1"/>
  <c r="D198" i="1" s="1"/>
  <c r="K198" i="1"/>
  <c r="F49" i="1"/>
  <c r="C49" i="1"/>
  <c r="D49" i="1" s="1"/>
  <c r="D243" i="1" l="1"/>
  <c r="D148" i="1"/>
  <c r="J197" i="1"/>
  <c r="K197" i="1"/>
  <c r="H197" i="1"/>
  <c r="F197" i="1"/>
  <c r="C197" i="1"/>
  <c r="D197" i="1" s="1"/>
  <c r="F48" i="1"/>
  <c r="C48" i="1"/>
  <c r="D48" i="1" s="1"/>
  <c r="D242" i="1" l="1"/>
  <c r="D146" i="1"/>
  <c r="D147" i="1"/>
  <c r="J196" i="1"/>
  <c r="K196" i="1"/>
  <c r="H196" i="1"/>
  <c r="F196" i="1"/>
  <c r="C196" i="1"/>
  <c r="D196" i="1" s="1"/>
  <c r="F47" i="1"/>
  <c r="C47" i="1"/>
  <c r="D47" i="1" s="1"/>
  <c r="D241" i="1" l="1"/>
  <c r="J195" i="1"/>
  <c r="K195" i="1"/>
  <c r="H195" i="1"/>
  <c r="F195" i="1"/>
  <c r="C195" i="1"/>
  <c r="D195" i="1" s="1"/>
  <c r="F46" i="1"/>
  <c r="C46" i="1"/>
  <c r="D46" i="1" s="1"/>
  <c r="D240" i="1" l="1"/>
  <c r="D145" i="1"/>
  <c r="F45" i="1"/>
  <c r="C45" i="1"/>
  <c r="D45" i="1" s="1"/>
  <c r="J194" i="1"/>
  <c r="K194" i="1"/>
  <c r="H194" i="1"/>
  <c r="F194" i="1"/>
  <c r="C194" i="1"/>
  <c r="D194" i="1" s="1"/>
  <c r="D235" i="1" l="1"/>
  <c r="D239" i="1"/>
  <c r="D144" i="1"/>
  <c r="C44" i="1"/>
  <c r="D44" i="1" s="1"/>
  <c r="F44" i="1"/>
  <c r="H193" i="1"/>
  <c r="J193" i="1"/>
  <c r="K193" i="1"/>
  <c r="F193" i="1"/>
  <c r="C193" i="1"/>
  <c r="D193" i="1" s="1"/>
  <c r="D238" i="1" l="1"/>
  <c r="J192" i="1"/>
  <c r="K192" i="1"/>
  <c r="H192" i="1"/>
  <c r="H191" i="1"/>
  <c r="F43" i="1"/>
  <c r="C43" i="1"/>
  <c r="D43" i="1" s="1"/>
  <c r="D143" i="1"/>
  <c r="F192" i="1"/>
  <c r="C192" i="1"/>
  <c r="D192" i="1" s="1"/>
  <c r="D237" i="1" l="1"/>
  <c r="D142" i="1"/>
  <c r="C191" i="1"/>
  <c r="D191" i="1" s="1"/>
  <c r="J191" i="1"/>
  <c r="K191" i="1"/>
  <c r="F191" i="1"/>
  <c r="F42" i="1"/>
  <c r="C42" i="1"/>
  <c r="D42" i="1" s="1"/>
  <c r="D236" i="1" l="1"/>
  <c r="D141" i="1"/>
  <c r="D184" i="1"/>
  <c r="J190" i="1"/>
  <c r="K190" i="1"/>
  <c r="H190" i="1"/>
  <c r="F190" i="1"/>
  <c r="C190" i="1"/>
  <c r="D190" i="1" s="1"/>
  <c r="F41" i="1"/>
  <c r="C41" i="1"/>
  <c r="D41" i="1" s="1"/>
  <c r="D140" i="1" l="1"/>
  <c r="J189" i="1"/>
  <c r="C189" i="1"/>
  <c r="D189" i="1" s="1"/>
  <c r="K189" i="1"/>
  <c r="H189" i="1"/>
  <c r="F189" i="1"/>
  <c r="F40" i="1"/>
  <c r="C40" i="1"/>
  <c r="D40" i="1" s="1"/>
  <c r="D139" i="1" l="1"/>
  <c r="J188" i="1"/>
  <c r="K188" i="1"/>
  <c r="H188" i="1"/>
  <c r="F188" i="1"/>
  <c r="C188" i="1"/>
  <c r="D188" i="1" s="1"/>
  <c r="F39" i="1"/>
  <c r="C39" i="1"/>
  <c r="D39" i="1" s="1"/>
  <c r="D138" i="1" l="1"/>
  <c r="K187" i="1"/>
  <c r="J187" i="1"/>
  <c r="H187" i="1"/>
  <c r="F187" i="1"/>
  <c r="C187" i="1"/>
  <c r="D187" i="1" s="1"/>
  <c r="F38" i="1"/>
  <c r="C38" i="1"/>
  <c r="D38" i="1" s="1"/>
  <c r="D136" i="1" l="1"/>
  <c r="D137" i="1"/>
  <c r="C37" i="1"/>
  <c r="D37" i="1" s="1"/>
  <c r="K186" i="1"/>
  <c r="J186" i="1"/>
  <c r="H186" i="1"/>
  <c r="F186" i="1"/>
  <c r="C186" i="1"/>
  <c r="D186" i="1" s="1"/>
  <c r="F37" i="1"/>
  <c r="K185" i="1" l="1"/>
  <c r="J185" i="1"/>
  <c r="H185" i="1"/>
  <c r="F185" i="1"/>
  <c r="C185" i="1"/>
  <c r="D185" i="1" s="1"/>
  <c r="C36" i="1"/>
  <c r="D36" i="1" s="1"/>
  <c r="F36" i="1"/>
  <c r="K184" i="1" l="1"/>
  <c r="D135" i="1"/>
  <c r="F35" i="1"/>
  <c r="C35" i="1"/>
  <c r="D35" i="1" s="1"/>
  <c r="D108" i="1" l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C34" i="1"/>
  <c r="D34" i="1" s="1"/>
  <c r="F34" i="1"/>
  <c r="C33" i="1" l="1"/>
  <c r="D33" i="1" s="1"/>
  <c r="F33" i="1"/>
  <c r="C32" i="1" l="1"/>
  <c r="D32" i="1" s="1"/>
  <c r="F32" i="1"/>
  <c r="C31" i="1" l="1"/>
  <c r="D31" i="1" s="1"/>
  <c r="F31" i="1"/>
  <c r="C30" i="1" l="1"/>
  <c r="D30" i="1" s="1"/>
  <c r="F30" i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8" i="1"/>
  <c r="C9" i="1" l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8" i="1"/>
  <c r="D8" i="1" s="1"/>
</calcChain>
</file>

<file path=xl/sharedStrings.xml><?xml version="1.0" encoding="utf-8"?>
<sst xmlns="http://schemas.openxmlformats.org/spreadsheetml/2006/main" count="54" uniqueCount="44">
  <si>
    <t>data</t>
  </si>
  <si>
    <t>Totale contagiati*</t>
  </si>
  <si>
    <t>*Ricoverati con sintomi, in terapia intensiva e in isolamento domiciliare</t>
  </si>
  <si>
    <t>delta</t>
  </si>
  <si>
    <t>delta in %</t>
  </si>
  <si>
    <t>Dati dal sito della Protezione Civile</t>
  </si>
  <si>
    <t>Deceduti</t>
  </si>
  <si>
    <t>in %</t>
  </si>
  <si>
    <t>casi dall'inizio</t>
  </si>
  <si>
    <t>risp ieri</t>
  </si>
  <si>
    <t>perc</t>
  </si>
  <si>
    <t>deced</t>
  </si>
  <si>
    <t>guariti</t>
  </si>
  <si>
    <t>positivi</t>
  </si>
  <si>
    <t>controllo I102+E102+G102</t>
  </si>
  <si>
    <t>TODAY</t>
  </si>
  <si>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</si>
  <si>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</si>
  <si>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</si>
  <si>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</si>
  <si>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</si>
  <si>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</si>
  <si>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</si>
  <si>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</si>
  <si>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</si>
  <si>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</si>
  <si>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andam contagi toscana</t>
  </si>
  <si>
    <t>totali</t>
  </si>
  <si>
    <t>casi tot</t>
  </si>
  <si>
    <t>deceduti</t>
  </si>
  <si>
    <t>tamponi</t>
  </si>
  <si>
    <t>Tab 1</t>
  </si>
  <si>
    <t>yesterday</t>
  </si>
  <si>
    <t>Regione Toscana</t>
  </si>
  <si>
    <t>MONDO</t>
  </si>
  <si>
    <t>John Hopkins</t>
  </si>
  <si>
    <t>FIRENZE provincia)</t>
  </si>
  <si>
    <t>delta %</t>
  </si>
  <si>
    <t>OGGI</t>
  </si>
  <si>
    <t>Commento odierno 4 Maggio</t>
  </si>
  <si>
    <t xml:space="preserve">La curva epidemica nazionale relativa ai contagi totali segna oggi, 4 maggio, +0,5% contro il +0,6% del giorno 
precedente. Con soli 37.631 tamponi contro i quasi 60.000 di media nei giorni non festivi. Per trovare un numero 
analogo dobbiamo risalire al 13 aprile: con 36.717 test erano stati individuati 3.153 nuovi casi (oggi 1.222). 
I contagiati sono 211.938 con 99.980 infezioni in corso, 82.879 guarigioni e 29.079 deceduti (+195). In riduzione 
(30esimo giorno consecutivo) i pazienti in terapia intensiva, oggi 1.479 (-22). </t>
  </si>
  <si>
    <r>
      <t>Qui a sx il numero di casi cumulati di positività per la 
provincia di Firenze, con la variazione rispetto a ieri; 
ricordiamo che il dato si riferisce non alla provincia
 di residenza, bensì a quella in cui è stata eseguita la 
diagnosi. 
Sono 3224 i casi complessivi ad oggi a Firenze 
(</t>
    </r>
    <r>
      <rPr>
        <sz val="14"/>
        <color rgb="FFFF0000"/>
        <rFont val="Calibri"/>
        <family val="2"/>
        <scheme val="minor"/>
      </rPr>
      <t xml:space="preserve">14 </t>
    </r>
    <r>
      <rPr>
        <sz val="11"/>
        <color theme="1"/>
        <rFont val="Calibri"/>
        <family val="2"/>
        <scheme val="minor"/>
      </rPr>
      <t xml:space="preserve">in più rispetto a ieri) </t>
    </r>
  </si>
  <si>
    <r>
      <t xml:space="preserve">Coronavirus, i dati di </t>
    </r>
    <r>
      <rPr>
        <b/>
        <sz val="12"/>
        <rFont val="Arial"/>
        <family val="2"/>
      </rPr>
      <t>lunedì 4 maggio</t>
    </r>
    <r>
      <rPr>
        <sz val="12"/>
        <rFont val="Arial"/>
        <family val="2"/>
      </rPr>
      <t xml:space="preserve"> in Toscana: </t>
    </r>
    <r>
      <rPr>
        <b/>
        <sz val="12"/>
        <rFont val="Arial"/>
        <family val="2"/>
      </rPr>
      <t>38</t>
    </r>
    <r>
      <rPr>
        <sz val="12"/>
        <rFont val="Arial"/>
        <family val="2"/>
      </rPr>
      <t xml:space="preserve"> nuovi casi positivi, </t>
    </r>
    <r>
      <rPr>
        <b/>
        <sz val="12"/>
        <rFont val="Arial"/>
        <family val="2"/>
      </rPr>
      <t xml:space="preserve">9 </t>
    </r>
    <r>
      <rPr>
        <sz val="12"/>
        <rFont val="Arial"/>
        <family val="2"/>
      </rPr>
      <t>deceduti, 78 i guariti
Sono 9.601 i casi di positività al Coronavirus in Toscana, 38 in più rispetto a ieri. I nuovi casi sono lo 
0,4% in più rispetto al totale del giorno precedente. I guariti crescono del 2,4% e raggiungono quota 
3.441. I test eseguiti hanno raggiunto quota 152.447, 1.533 in più rispetto a ieri, quelli analizzati oggi 
sono 2.087. Gli attualmente positivi sono oggi 5.279, lo 0,9% in meno di ieri. Si registrano 9 nuovi 
decessi: 5 uomini e 4 donne con un’età media di 82,4 anni (3 le persone decedute nella provincia di 
Firenze). Sono 3.224 i casi complessivi ad oggi a Firenze (</t>
    </r>
    <r>
      <rPr>
        <b/>
        <sz val="12"/>
        <rFont val="Arial"/>
        <family val="2"/>
      </rPr>
      <t>14</t>
    </r>
    <r>
      <rPr>
        <sz val="12"/>
        <rFont val="Arial"/>
        <family val="2"/>
      </rPr>
      <t xml:space="preserve"> in più rispetto a ieri)
</t>
    </r>
  </si>
  <si>
    <r>
      <rPr>
        <sz val="14"/>
        <color theme="1"/>
        <rFont val="Calibri"/>
        <family val="2"/>
        <scheme val="minor"/>
      </rPr>
      <t xml:space="preserve">Si riducono ancora le persone ricoverate 
nei posti letto dedicati ai pazienti Covid che oggi sono  619 (6 in meno rispetto a ieri), di cui 107 in terapia intensiva (meno 1 rispetto a ieri). 
Salgono a </t>
    </r>
    <r>
      <rPr>
        <b/>
        <sz val="14"/>
        <color rgb="FFFF0000"/>
        <rFont val="Calibri"/>
        <family val="2"/>
        <scheme val="minor"/>
      </rPr>
      <t>881</t>
    </r>
    <r>
      <rPr>
        <sz val="14"/>
        <color theme="1"/>
        <rFont val="Calibri"/>
        <family val="2"/>
        <scheme val="minor"/>
      </rPr>
      <t xml:space="preserve"> i deceduti dall'inizio della 
pandemia  (306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a Firenze)
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</si>
</sst>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b/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/>
    <xf numFmtId="0" fontId="0" fillId="6" borderId="0" xfId="0" applyFill="1"/>
    <xf numFmtId="0" fontId="4" fillId="6" borderId="0" xfId="0" applyFont="1" applyFill="1" applyAlignment="1">
      <alignment horizontal="center"/>
    </xf>
    <xf numFmtId="0" fontId="0" fillId="0" borderId="0" xfId="0"/>
    <xf numFmtId="0" fontId="1" fillId="3" borderId="0" xfId="0" applyFont="1" applyFill="1"/>
    <xf numFmtId="0" fontId="2" fillId="6" borderId="1" xfId="0" applyFont="1" applyFill="1" applyBorder="1" applyAlignment="1">
      <alignment horizontal="left" vertical="top" wrapText="1"/>
    </xf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6" borderId="0" xfId="0" applyNumberFormat="1" applyFont="1" applyFill="1"/>
    <xf numFmtId="1" fontId="0" fillId="6" borderId="0" xfId="0" applyNumberFormat="1" applyFill="1"/>
    <xf numFmtId="2" fontId="0" fillId="6" borderId="0" xfId="0" applyNumberFormat="1" applyFill="1"/>
    <xf numFmtId="1" fontId="0" fillId="6" borderId="0" xfId="0" applyNumberFormat="1" applyFont="1" applyFill="1"/>
    <xf numFmtId="0" fontId="0" fillId="0" borderId="0" xfId="0"/>
    <xf numFmtId="167" fontId="6" fillId="0" borderId="0" xfId="0" applyNumberFormat="1" applyFont="1"/>
    <xf numFmtId="0" fontId="0" fillId="0" borderId="0" xfId="0"/>
    <xf numFmtId="0" fontId="0" fillId="0" borderId="0" xfId="0"/>
    <xf numFmtId="1" fontId="7" fillId="0" borderId="0" xfId="0" applyNumberFormat="1" applyFont="1"/>
    <xf numFmtId="1" fontId="8" fillId="0" borderId="0" xfId="0" applyNumberFormat="1" applyFont="1"/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/>
    <xf numFmtId="164" fontId="0" fillId="6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6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1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7" borderId="0" xfId="0" applyFont="1" applyFill="1" applyAlignment="1">
      <alignment horizontal="center"/>
    </xf>
    <xf numFmtId="0" fontId="12" fillId="8" borderId="0" xfId="0" applyFont="1" applyFill="1" applyBorder="1" applyAlignment="1">
      <alignment vertical="top" wrapText="1"/>
    </xf>
    <xf numFmtId="0" fontId="10" fillId="8" borderId="0" xfId="0" applyFont="1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it-IT" sz="1400" b="0" i="0" u="none" strike="noStrike" kern="120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 panose="020F0502020204030204"/>
              </a:rPr>
              <a:t>andam contagi</a:t>
            </a:r>
          </a:p>
          <a:p>
            <a:pPr>
              <a:defRPr/>
            </a:pP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Foglio1!$B$45:$B$69</c:f>
              <c:numCache>
                <c:formatCode>0</c:formatCode>
                <c:ptCount val="25"/>
                <c:pt idx="0">
                  <c:v>98273</c:v>
                </c:pt>
                <c:pt idx="1">
                  <c:v>100269</c:v>
                </c:pt>
                <c:pt idx="2">
                  <c:v>102253</c:v>
                </c:pt>
                <c:pt idx="3">
                  <c:v>103616</c:v>
                </c:pt>
                <c:pt idx="4">
                  <c:v>104291</c:v>
                </c:pt>
                <c:pt idx="5">
                  <c:v>105418</c:v>
                </c:pt>
                <c:pt idx="6">
                  <c:v>106607</c:v>
                </c:pt>
                <c:pt idx="7">
                  <c:v>106962</c:v>
                </c:pt>
                <c:pt idx="8">
                  <c:v>107771</c:v>
                </c:pt>
                <c:pt idx="9">
                  <c:v>108257</c:v>
                </c:pt>
                <c:pt idx="10">
                  <c:v>108237</c:v>
                </c:pt>
                <c:pt idx="11">
                  <c:v>107709</c:v>
                </c:pt>
                <c:pt idx="12">
                  <c:v>107699</c:v>
                </c:pt>
                <c:pt idx="13">
                  <c:v>106848</c:v>
                </c:pt>
                <c:pt idx="14">
                  <c:v>106527</c:v>
                </c:pt>
                <c:pt idx="15">
                  <c:v>105847</c:v>
                </c:pt>
                <c:pt idx="16">
                  <c:v>106103</c:v>
                </c:pt>
                <c:pt idx="17">
                  <c:v>105813</c:v>
                </c:pt>
                <c:pt idx="18">
                  <c:v>105205</c:v>
                </c:pt>
                <c:pt idx="19">
                  <c:v>104657</c:v>
                </c:pt>
                <c:pt idx="20">
                  <c:v>101551</c:v>
                </c:pt>
                <c:pt idx="21">
                  <c:v>100943</c:v>
                </c:pt>
                <c:pt idx="22" formatCode="General">
                  <c:v>100704</c:v>
                </c:pt>
                <c:pt idx="23" formatCode="General">
                  <c:v>100179</c:v>
                </c:pt>
                <c:pt idx="24" formatCode="General">
                  <c:v>99980</c:v>
                </c:pt>
              </c:numCache>
            </c:numRef>
          </c:cat>
          <c:val>
            <c:numRef>
              <c:f>Foglio1!$C$45:$C$69</c:f>
              <c:numCache>
                <c:formatCode>0</c:formatCode>
                <c:ptCount val="25"/>
                <c:pt idx="0">
                  <c:v>1396</c:v>
                </c:pt>
                <c:pt idx="1">
                  <c:v>1996</c:v>
                </c:pt>
                <c:pt idx="2">
                  <c:v>1984</c:v>
                </c:pt>
                <c:pt idx="3">
                  <c:v>1363</c:v>
                </c:pt>
                <c:pt idx="4">
                  <c:v>675</c:v>
                </c:pt>
                <c:pt idx="5">
                  <c:v>1127</c:v>
                </c:pt>
                <c:pt idx="6">
                  <c:v>1189</c:v>
                </c:pt>
                <c:pt idx="7">
                  <c:v>355</c:v>
                </c:pt>
                <c:pt idx="8">
                  <c:v>809</c:v>
                </c:pt>
                <c:pt idx="9">
                  <c:v>486</c:v>
                </c:pt>
                <c:pt idx="10">
                  <c:v>-20</c:v>
                </c:pt>
                <c:pt idx="11">
                  <c:v>-528</c:v>
                </c:pt>
                <c:pt idx="12">
                  <c:v>-10</c:v>
                </c:pt>
                <c:pt idx="13">
                  <c:v>-851</c:v>
                </c:pt>
                <c:pt idx="14">
                  <c:v>-321</c:v>
                </c:pt>
                <c:pt idx="15">
                  <c:v>-680</c:v>
                </c:pt>
                <c:pt idx="16">
                  <c:v>256</c:v>
                </c:pt>
                <c:pt idx="17">
                  <c:v>-290</c:v>
                </c:pt>
                <c:pt idx="18">
                  <c:v>-608</c:v>
                </c:pt>
                <c:pt idx="19">
                  <c:v>-548</c:v>
                </c:pt>
                <c:pt idx="20">
                  <c:v>-3106</c:v>
                </c:pt>
                <c:pt idx="21">
                  <c:v>-608</c:v>
                </c:pt>
                <c:pt idx="22">
                  <c:v>-239</c:v>
                </c:pt>
                <c:pt idx="23">
                  <c:v>-525</c:v>
                </c:pt>
                <c:pt idx="24">
                  <c:v>-199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A-4A53-8FE7-3D52C75C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3426768"/>
        <c:axId val="573427096"/>
      </c:lineChart>
      <c:catAx>
        <c:axId val="573426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3427096"/>
        <c:crosses val="autoZero"/>
        <c:auto val="1"/>
        <c:lblAlgn val="ctr"/>
        <c:lblOffset val="100"/>
        <c:noMultiLvlLbl val="0"/>
      </c:catAx>
      <c:valAx>
        <c:axId val="57342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342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Italia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2280314960629922"/>
          <c:y val="0.14443670150987226"/>
          <c:w val="0.85219685039370074"/>
          <c:h val="0.719915132559649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Foglio1!$T$45:$T$67</c:f>
              <c:numCache>
                <c:formatCode>General</c:formatCode>
                <c:ptCount val="23"/>
                <c:pt idx="0">
                  <c:v>156363</c:v>
                </c:pt>
                <c:pt idx="1">
                  <c:v>159516</c:v>
                </c:pt>
                <c:pt idx="2">
                  <c:v>162488</c:v>
                </c:pt>
                <c:pt idx="3">
                  <c:v>165155</c:v>
                </c:pt>
                <c:pt idx="4">
                  <c:v>168941</c:v>
                </c:pt>
                <c:pt idx="5">
                  <c:v>172434</c:v>
                </c:pt>
                <c:pt idx="6">
                  <c:v>175925</c:v>
                </c:pt>
                <c:pt idx="7">
                  <c:v>178972</c:v>
                </c:pt>
                <c:pt idx="8">
                  <c:v>181228</c:v>
                </c:pt>
                <c:pt idx="9">
                  <c:v>183957</c:v>
                </c:pt>
                <c:pt idx="10">
                  <c:v>187327</c:v>
                </c:pt>
                <c:pt idx="11">
                  <c:v>189973</c:v>
                </c:pt>
                <c:pt idx="12">
                  <c:v>192994</c:v>
                </c:pt>
                <c:pt idx="13">
                  <c:v>195351</c:v>
                </c:pt>
                <c:pt idx="14">
                  <c:v>197675</c:v>
                </c:pt>
                <c:pt idx="15">
                  <c:v>199414</c:v>
                </c:pt>
                <c:pt idx="16">
                  <c:v>201505</c:v>
                </c:pt>
                <c:pt idx="17">
                  <c:v>203591</c:v>
                </c:pt>
                <c:pt idx="18">
                  <c:v>205463</c:v>
                </c:pt>
                <c:pt idx="19">
                  <c:v>207428</c:v>
                </c:pt>
                <c:pt idx="20">
                  <c:v>209328</c:v>
                </c:pt>
                <c:pt idx="21">
                  <c:v>210717</c:v>
                </c:pt>
                <c:pt idx="22">
                  <c:v>211938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F-4233-B077-75C8A253D52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Foglio1!$U$45:$U$67</c:f>
              <c:numCache>
                <c:formatCode>General</c:formatCode>
                <c:ptCount val="23"/>
                <c:pt idx="1">
                  <c:v>3153</c:v>
                </c:pt>
                <c:pt idx="2">
                  <c:v>2972</c:v>
                </c:pt>
                <c:pt idx="3">
                  <c:v>2667</c:v>
                </c:pt>
                <c:pt idx="4">
                  <c:v>3786</c:v>
                </c:pt>
                <c:pt idx="5">
                  <c:v>3493</c:v>
                </c:pt>
                <c:pt idx="6">
                  <c:v>3491</c:v>
                </c:pt>
                <c:pt idx="7">
                  <c:v>3047</c:v>
                </c:pt>
                <c:pt idx="8">
                  <c:v>2256</c:v>
                </c:pt>
                <c:pt idx="9">
                  <c:v>2729</c:v>
                </c:pt>
                <c:pt idx="10">
                  <c:v>3370</c:v>
                </c:pt>
                <c:pt idx="11">
                  <c:v>2646</c:v>
                </c:pt>
                <c:pt idx="12">
                  <c:v>3021</c:v>
                </c:pt>
                <c:pt idx="13">
                  <c:v>2357</c:v>
                </c:pt>
                <c:pt idx="14">
                  <c:v>2324</c:v>
                </c:pt>
                <c:pt idx="15">
                  <c:v>1739</c:v>
                </c:pt>
                <c:pt idx="16">
                  <c:v>2091</c:v>
                </c:pt>
                <c:pt idx="17">
                  <c:v>2086</c:v>
                </c:pt>
                <c:pt idx="18">
                  <c:v>1872</c:v>
                </c:pt>
                <c:pt idx="19">
                  <c:v>1965</c:v>
                </c:pt>
                <c:pt idx="20">
                  <c:v>1900</c:v>
                </c:pt>
                <c:pt idx="21">
                  <c:v>1389</c:v>
                </c:pt>
                <c:pt idx="22">
                  <c:v>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F-4233-B077-75C8A253D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808232"/>
        <c:axId val="508807576"/>
      </c:barChart>
      <c:catAx>
        <c:axId val="50880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8807576"/>
        <c:crosses val="autoZero"/>
        <c:auto val="1"/>
        <c:lblAlgn val="ctr"/>
        <c:lblOffset val="100"/>
        <c:noMultiLvlLbl val="0"/>
      </c:catAx>
      <c:valAx>
        <c:axId val="50880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8808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CASI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Foglio1!$A$146:$A$169</c:f>
              <c:numCache>
                <c:formatCode>[$-F800]dddd\,\ mmmm\ dd\,\ yyyy</c:formatCode>
                <c:ptCount val="24"/>
                <c:pt idx="0">
                  <c:v>43932</c:v>
                </c:pt>
                <c:pt idx="1">
                  <c:v>43933</c:v>
                </c:pt>
                <c:pt idx="2">
                  <c:v>43934</c:v>
                </c:pt>
                <c:pt idx="3">
                  <c:v>43935</c:v>
                </c:pt>
                <c:pt idx="4">
                  <c:v>43936</c:v>
                </c:pt>
                <c:pt idx="5">
                  <c:v>43937</c:v>
                </c:pt>
                <c:pt idx="6">
                  <c:v>43938</c:v>
                </c:pt>
                <c:pt idx="7">
                  <c:v>43939</c:v>
                </c:pt>
                <c:pt idx="8">
                  <c:v>43940</c:v>
                </c:pt>
                <c:pt idx="9">
                  <c:v>43941</c:v>
                </c:pt>
                <c:pt idx="10">
                  <c:v>43942</c:v>
                </c:pt>
                <c:pt idx="11">
                  <c:v>43943</c:v>
                </c:pt>
                <c:pt idx="12">
                  <c:v>43944</c:v>
                </c:pt>
                <c:pt idx="13">
                  <c:v>43945</c:v>
                </c:pt>
                <c:pt idx="14">
                  <c:v>43946</c:v>
                </c:pt>
                <c:pt idx="15">
                  <c:v>43947</c:v>
                </c:pt>
                <c:pt idx="16">
                  <c:v>43948</c:v>
                </c:pt>
                <c:pt idx="17">
                  <c:v>43949</c:v>
                </c:pt>
                <c:pt idx="18">
                  <c:v>43950</c:v>
                </c:pt>
                <c:pt idx="19">
                  <c:v>43951</c:v>
                </c:pt>
                <c:pt idx="20">
                  <c:v>43952</c:v>
                </c:pt>
                <c:pt idx="21">
                  <c:v>43953</c:v>
                </c:pt>
                <c:pt idx="22">
                  <c:v>43954</c:v>
                </c:pt>
                <c:pt idx="23">
                  <c:v>43955</c:v>
                </c:pt>
              </c:numCache>
            </c:numRef>
          </c:cat>
          <c:val>
            <c:numRef>
              <c:f>Foglio1!$C$146:$C$169</c:f>
              <c:numCache>
                <c:formatCode>0</c:formatCode>
                <c:ptCount val="24"/>
                <c:pt idx="0">
                  <c:v>6958</c:v>
                </c:pt>
                <c:pt idx="1">
                  <c:v>7235</c:v>
                </c:pt>
                <c:pt idx="2">
                  <c:v>7390</c:v>
                </c:pt>
                <c:pt idx="3">
                  <c:v>7527</c:v>
                </c:pt>
                <c:pt idx="4">
                  <c:v>7666</c:v>
                </c:pt>
                <c:pt idx="5">
                  <c:v>7943</c:v>
                </c:pt>
                <c:pt idx="6">
                  <c:v>8110</c:v>
                </c:pt>
                <c:pt idx="7">
                  <c:v>8237</c:v>
                </c:pt>
                <c:pt idx="8">
                  <c:v>8372</c:v>
                </c:pt>
                <c:pt idx="9">
                  <c:v>8507</c:v>
                </c:pt>
                <c:pt idx="10">
                  <c:v>8603</c:v>
                </c:pt>
                <c:pt idx="11">
                  <c:v>8700</c:v>
                </c:pt>
                <c:pt idx="12">
                  <c:v>8780</c:v>
                </c:pt>
                <c:pt idx="13">
                  <c:v>8877</c:v>
                </c:pt>
                <c:pt idx="14">
                  <c:v>9015</c:v>
                </c:pt>
                <c:pt idx="15">
                  <c:v>9147</c:v>
                </c:pt>
                <c:pt idx="16">
                  <c:v>9179</c:v>
                </c:pt>
                <c:pt idx="17">
                  <c:v>9231</c:v>
                </c:pt>
                <c:pt idx="18">
                  <c:v>9292</c:v>
                </c:pt>
                <c:pt idx="19">
                  <c:v>9352</c:v>
                </c:pt>
                <c:pt idx="20">
                  <c:v>9445</c:v>
                </c:pt>
                <c:pt idx="21">
                  <c:v>9525</c:v>
                </c:pt>
                <c:pt idx="22">
                  <c:v>9563</c:v>
                </c:pt>
                <c:pt idx="23">
                  <c:v>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8-425F-B277-9DFA4D5DD40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Foglio1!$A$146:$A$169</c:f>
              <c:numCache>
                <c:formatCode>[$-F800]dddd\,\ mmmm\ dd\,\ yyyy</c:formatCode>
                <c:ptCount val="24"/>
                <c:pt idx="0">
                  <c:v>43932</c:v>
                </c:pt>
                <c:pt idx="1">
                  <c:v>43933</c:v>
                </c:pt>
                <c:pt idx="2">
                  <c:v>43934</c:v>
                </c:pt>
                <c:pt idx="3">
                  <c:v>43935</c:v>
                </c:pt>
                <c:pt idx="4">
                  <c:v>43936</c:v>
                </c:pt>
                <c:pt idx="5">
                  <c:v>43937</c:v>
                </c:pt>
                <c:pt idx="6">
                  <c:v>43938</c:v>
                </c:pt>
                <c:pt idx="7">
                  <c:v>43939</c:v>
                </c:pt>
                <c:pt idx="8">
                  <c:v>43940</c:v>
                </c:pt>
                <c:pt idx="9">
                  <c:v>43941</c:v>
                </c:pt>
                <c:pt idx="10">
                  <c:v>43942</c:v>
                </c:pt>
                <c:pt idx="11">
                  <c:v>43943</c:v>
                </c:pt>
                <c:pt idx="12">
                  <c:v>43944</c:v>
                </c:pt>
                <c:pt idx="13">
                  <c:v>43945</c:v>
                </c:pt>
                <c:pt idx="14">
                  <c:v>43946</c:v>
                </c:pt>
                <c:pt idx="15">
                  <c:v>43947</c:v>
                </c:pt>
                <c:pt idx="16">
                  <c:v>43948</c:v>
                </c:pt>
                <c:pt idx="17">
                  <c:v>43949</c:v>
                </c:pt>
                <c:pt idx="18">
                  <c:v>43950</c:v>
                </c:pt>
                <c:pt idx="19">
                  <c:v>43951</c:v>
                </c:pt>
                <c:pt idx="20">
                  <c:v>43952</c:v>
                </c:pt>
                <c:pt idx="21">
                  <c:v>43953</c:v>
                </c:pt>
                <c:pt idx="22">
                  <c:v>43954</c:v>
                </c:pt>
                <c:pt idx="23">
                  <c:v>43955</c:v>
                </c:pt>
              </c:numCache>
            </c:numRef>
          </c:cat>
          <c:val>
            <c:numRef>
              <c:f>Foglio1!$D$146:$D$169</c:f>
              <c:numCache>
                <c:formatCode>0</c:formatCode>
                <c:ptCount val="24"/>
                <c:pt idx="0">
                  <c:v>231</c:v>
                </c:pt>
                <c:pt idx="1">
                  <c:v>277</c:v>
                </c:pt>
                <c:pt idx="2">
                  <c:v>155</c:v>
                </c:pt>
                <c:pt idx="3">
                  <c:v>137</c:v>
                </c:pt>
                <c:pt idx="4">
                  <c:v>139</c:v>
                </c:pt>
                <c:pt idx="5">
                  <c:v>277</c:v>
                </c:pt>
                <c:pt idx="6">
                  <c:v>167</c:v>
                </c:pt>
                <c:pt idx="7">
                  <c:v>127</c:v>
                </c:pt>
                <c:pt idx="8">
                  <c:v>135</c:v>
                </c:pt>
                <c:pt idx="9">
                  <c:v>135</c:v>
                </c:pt>
                <c:pt idx="10">
                  <c:v>96</c:v>
                </c:pt>
                <c:pt idx="11">
                  <c:v>97</c:v>
                </c:pt>
                <c:pt idx="12">
                  <c:v>80</c:v>
                </c:pt>
                <c:pt idx="13">
                  <c:v>97</c:v>
                </c:pt>
                <c:pt idx="14">
                  <c:v>138</c:v>
                </c:pt>
                <c:pt idx="15">
                  <c:v>132</c:v>
                </c:pt>
                <c:pt idx="16">
                  <c:v>32</c:v>
                </c:pt>
                <c:pt idx="17">
                  <c:v>52</c:v>
                </c:pt>
                <c:pt idx="18">
                  <c:v>61</c:v>
                </c:pt>
                <c:pt idx="19">
                  <c:v>60</c:v>
                </c:pt>
                <c:pt idx="20">
                  <c:v>93</c:v>
                </c:pt>
                <c:pt idx="21">
                  <c:v>80</c:v>
                </c:pt>
                <c:pt idx="22">
                  <c:v>38</c:v>
                </c:pt>
                <c:pt idx="2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8-425F-B277-9DFA4D5DD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409680"/>
        <c:axId val="6174123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Foglio1!$A$146:$A$169</c15:sqref>
                        </c15:formulaRef>
                      </c:ext>
                    </c:extLst>
                    <c:numCache>
                      <c:formatCode>[$-F800]dddd\,\ mmmm\ dd\,\ yyyy</c:formatCode>
                      <c:ptCount val="24"/>
                      <c:pt idx="0">
                        <c:v>43932</c:v>
                      </c:pt>
                      <c:pt idx="1">
                        <c:v>43933</c:v>
                      </c:pt>
                      <c:pt idx="2">
                        <c:v>43934</c:v>
                      </c:pt>
                      <c:pt idx="3">
                        <c:v>43935</c:v>
                      </c:pt>
                      <c:pt idx="4">
                        <c:v>43936</c:v>
                      </c:pt>
                      <c:pt idx="5">
                        <c:v>43937</c:v>
                      </c:pt>
                      <c:pt idx="6">
                        <c:v>43938</c:v>
                      </c:pt>
                      <c:pt idx="7">
                        <c:v>43939</c:v>
                      </c:pt>
                      <c:pt idx="8">
                        <c:v>43940</c:v>
                      </c:pt>
                      <c:pt idx="9">
                        <c:v>43941</c:v>
                      </c:pt>
                      <c:pt idx="10">
                        <c:v>43942</c:v>
                      </c:pt>
                      <c:pt idx="11">
                        <c:v>43943</c:v>
                      </c:pt>
                      <c:pt idx="12">
                        <c:v>43944</c:v>
                      </c:pt>
                      <c:pt idx="13">
                        <c:v>43945</c:v>
                      </c:pt>
                      <c:pt idx="14">
                        <c:v>43946</c:v>
                      </c:pt>
                      <c:pt idx="15">
                        <c:v>43947</c:v>
                      </c:pt>
                      <c:pt idx="16">
                        <c:v>43948</c:v>
                      </c:pt>
                      <c:pt idx="17">
                        <c:v>43949</c:v>
                      </c:pt>
                      <c:pt idx="18">
                        <c:v>43950</c:v>
                      </c:pt>
                      <c:pt idx="19">
                        <c:v>43951</c:v>
                      </c:pt>
                      <c:pt idx="20">
                        <c:v>43952</c:v>
                      </c:pt>
                      <c:pt idx="21">
                        <c:v>43953</c:v>
                      </c:pt>
                      <c:pt idx="22">
                        <c:v>43954</c:v>
                      </c:pt>
                      <c:pt idx="23">
                        <c:v>43955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Foglio1!$B$146:$B$157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6D8-425F-B277-9DFA4D5DD40F}"/>
                  </c:ext>
                </c:extLst>
              </c15:ser>
            </c15:filteredBarSeries>
          </c:ext>
        </c:extLst>
      </c:barChart>
      <c:dateAx>
        <c:axId val="617409680"/>
        <c:scaling>
          <c:orientation val="minMax"/>
        </c:scaling>
        <c:delete val="0"/>
        <c:axPos val="b"/>
        <c:numFmt formatCode="[$-F800]dddd\,\ mmmm\ dd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7412304"/>
        <c:crosses val="autoZero"/>
        <c:auto val="1"/>
        <c:lblOffset val="100"/>
        <c:baseTimeUnit val="days"/>
      </c:dateAx>
      <c:valAx>
        <c:axId val="61741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740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5763257288061108E-2"/>
          <c:y val="2.5428331875182269E-2"/>
          <c:w val="0.89677698614136492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Foglio1!$R$123</c:f>
              <c:strCache>
                <c:ptCount val="1"/>
                <c:pt idx="0">
                  <c:v>22-apr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Foglio1!$R$124:$R$133</c:f>
              <c:numCache>
                <c:formatCode>General</c:formatCode>
                <c:ptCount val="10"/>
                <c:pt idx="0" formatCode="0">
                  <c:v>2760</c:v>
                </c:pt>
                <c:pt idx="1">
                  <c:v>583</c:v>
                </c:pt>
                <c:pt idx="2" formatCode="0">
                  <c:v>1221</c:v>
                </c:pt>
                <c:pt idx="3">
                  <c:v>412</c:v>
                </c:pt>
                <c:pt idx="4" formatCode="0">
                  <c:v>957</c:v>
                </c:pt>
                <c:pt idx="5" formatCode="0">
                  <c:v>587</c:v>
                </c:pt>
                <c:pt idx="6" formatCode="0">
                  <c:v>818</c:v>
                </c:pt>
                <c:pt idx="7" formatCode="0">
                  <c:v>494</c:v>
                </c:pt>
                <c:pt idx="8" formatCode="0">
                  <c:v>389</c:v>
                </c:pt>
                <c:pt idx="9" formatCode="0">
                  <c:v>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1-4762-88B6-72FC01904EC9}"/>
            </c:ext>
          </c:extLst>
        </c:ser>
        <c:ser>
          <c:idx val="1"/>
          <c:order val="1"/>
          <c:tx>
            <c:strRef>
              <c:f>Foglio1!$S$123</c:f>
              <c:strCache>
                <c:ptCount val="1"/>
                <c:pt idx="0">
                  <c:v>23-apr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Foglio1!$S$124:$S$133</c:f>
              <c:numCache>
                <c:formatCode>0</c:formatCode>
                <c:ptCount val="10"/>
                <c:pt idx="0">
                  <c:v>2795</c:v>
                </c:pt>
                <c:pt idx="1">
                  <c:v>592</c:v>
                </c:pt>
                <c:pt idx="2">
                  <c:v>1225</c:v>
                </c:pt>
                <c:pt idx="3">
                  <c:v>414</c:v>
                </c:pt>
                <c:pt idx="4">
                  <c:v>959</c:v>
                </c:pt>
                <c:pt idx="5">
                  <c:v>597</c:v>
                </c:pt>
                <c:pt idx="6">
                  <c:v>823</c:v>
                </c:pt>
                <c:pt idx="7">
                  <c:v>495</c:v>
                </c:pt>
                <c:pt idx="8">
                  <c:v>394</c:v>
                </c:pt>
                <c:pt idx="9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1-4762-88B6-72FC01904EC9}"/>
            </c:ext>
          </c:extLst>
        </c:ser>
        <c:ser>
          <c:idx val="2"/>
          <c:order val="2"/>
          <c:tx>
            <c:strRef>
              <c:f>Foglio1!$T$123</c:f>
              <c:strCache>
                <c:ptCount val="1"/>
                <c:pt idx="0">
                  <c:v>24-apr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Foglio1!$T$124:$T$133</c:f>
              <c:numCache>
                <c:formatCode>0</c:formatCode>
                <c:ptCount val="10"/>
                <c:pt idx="0">
                  <c:v>2849</c:v>
                </c:pt>
                <c:pt idx="1">
                  <c:v>598</c:v>
                </c:pt>
                <c:pt idx="2">
                  <c:v>1230</c:v>
                </c:pt>
                <c:pt idx="3">
                  <c:v>415</c:v>
                </c:pt>
                <c:pt idx="4">
                  <c:v>966</c:v>
                </c:pt>
                <c:pt idx="5">
                  <c:v>606</c:v>
                </c:pt>
                <c:pt idx="6">
                  <c:v>824</c:v>
                </c:pt>
                <c:pt idx="7">
                  <c:v>499</c:v>
                </c:pt>
                <c:pt idx="8">
                  <c:v>397</c:v>
                </c:pt>
                <c:pt idx="9">
                  <c:v>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61-4762-88B6-72FC01904EC9}"/>
            </c:ext>
          </c:extLst>
        </c:ser>
        <c:ser>
          <c:idx val="3"/>
          <c:order val="3"/>
          <c:tx>
            <c:strRef>
              <c:f>Foglio1!$U$123</c:f>
              <c:strCache>
                <c:ptCount val="1"/>
                <c:pt idx="0">
                  <c:v>25-apr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Foglio1!$U$124:$U$133</c:f>
              <c:numCache>
                <c:formatCode>0</c:formatCode>
                <c:ptCount val="10"/>
                <c:pt idx="0">
                  <c:v>2924</c:v>
                </c:pt>
                <c:pt idx="1">
                  <c:v>607</c:v>
                </c:pt>
                <c:pt idx="2">
                  <c:v>1244</c:v>
                </c:pt>
                <c:pt idx="3">
                  <c:v>417</c:v>
                </c:pt>
                <c:pt idx="4">
                  <c:v>977</c:v>
                </c:pt>
                <c:pt idx="5">
                  <c:v>610</c:v>
                </c:pt>
                <c:pt idx="6">
                  <c:v>833</c:v>
                </c:pt>
                <c:pt idx="7">
                  <c:v>501</c:v>
                </c:pt>
                <c:pt idx="8">
                  <c:v>400</c:v>
                </c:pt>
                <c:pt idx="9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F9-49F2-AA16-BE4BE1841C17}"/>
            </c:ext>
          </c:extLst>
        </c:ser>
        <c:ser>
          <c:idx val="4"/>
          <c:order val="4"/>
          <c:tx>
            <c:strRef>
              <c:f>Foglio1!$V$123</c:f>
              <c:strCache>
                <c:ptCount val="1"/>
                <c:pt idx="0">
                  <c:v>26-apr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Foglio1!$V$124:$V$133</c:f>
              <c:numCache>
                <c:formatCode>0</c:formatCode>
                <c:ptCount val="10"/>
                <c:pt idx="0">
                  <c:v>3003</c:v>
                </c:pt>
                <c:pt idx="1">
                  <c:v>615</c:v>
                </c:pt>
                <c:pt idx="2">
                  <c:v>1256</c:v>
                </c:pt>
                <c:pt idx="3">
                  <c:v>420</c:v>
                </c:pt>
                <c:pt idx="4">
                  <c:v>979</c:v>
                </c:pt>
                <c:pt idx="5">
                  <c:v>617</c:v>
                </c:pt>
                <c:pt idx="6">
                  <c:v>836</c:v>
                </c:pt>
                <c:pt idx="7">
                  <c:v>508</c:v>
                </c:pt>
                <c:pt idx="8">
                  <c:v>400</c:v>
                </c:pt>
                <c:pt idx="9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F-43D8-8261-DCC3DDA253EE}"/>
            </c:ext>
          </c:extLst>
        </c:ser>
        <c:ser>
          <c:idx val="5"/>
          <c:order val="5"/>
          <c:tx>
            <c:strRef>
              <c:f>Foglio1!$W$123</c:f>
              <c:strCache>
                <c:ptCount val="1"/>
                <c:pt idx="0">
                  <c:v>27-apr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Foglio1!$W$124:$W$133</c:f>
              <c:numCache>
                <c:formatCode>0</c:formatCode>
                <c:ptCount val="10"/>
                <c:pt idx="0">
                  <c:v>3011</c:v>
                </c:pt>
                <c:pt idx="1">
                  <c:v>618</c:v>
                </c:pt>
                <c:pt idx="2">
                  <c:v>1265</c:v>
                </c:pt>
                <c:pt idx="3">
                  <c:v>420</c:v>
                </c:pt>
                <c:pt idx="4">
                  <c:v>983</c:v>
                </c:pt>
                <c:pt idx="5">
                  <c:v>619</c:v>
                </c:pt>
                <c:pt idx="6">
                  <c:v>840</c:v>
                </c:pt>
                <c:pt idx="7">
                  <c:v>508</c:v>
                </c:pt>
                <c:pt idx="8">
                  <c:v>402</c:v>
                </c:pt>
                <c:pt idx="9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E-46E0-8124-DFBED19D16D0}"/>
            </c:ext>
          </c:extLst>
        </c:ser>
        <c:ser>
          <c:idx val="6"/>
          <c:order val="6"/>
          <c:tx>
            <c:strRef>
              <c:f>Foglio1!$X$123</c:f>
              <c:strCache>
                <c:ptCount val="1"/>
                <c:pt idx="0">
                  <c:v>28-apr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Foglio1!$X$124:$X$133</c:f>
              <c:numCache>
                <c:formatCode>0</c:formatCode>
                <c:ptCount val="10"/>
                <c:pt idx="0">
                  <c:v>3039</c:v>
                </c:pt>
                <c:pt idx="1">
                  <c:v>621</c:v>
                </c:pt>
                <c:pt idx="2">
                  <c:v>1269</c:v>
                </c:pt>
                <c:pt idx="3">
                  <c:v>421</c:v>
                </c:pt>
                <c:pt idx="4">
                  <c:v>987</c:v>
                </c:pt>
                <c:pt idx="5">
                  <c:v>620</c:v>
                </c:pt>
                <c:pt idx="6">
                  <c:v>844</c:v>
                </c:pt>
                <c:pt idx="7">
                  <c:v>511</c:v>
                </c:pt>
                <c:pt idx="8">
                  <c:v>404</c:v>
                </c:pt>
                <c:pt idx="9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4-4083-9C90-57835A110A62}"/>
            </c:ext>
          </c:extLst>
        </c:ser>
        <c:ser>
          <c:idx val="7"/>
          <c:order val="7"/>
          <c:tx>
            <c:strRef>
              <c:f>Foglio1!$Y$123</c:f>
              <c:strCache>
                <c:ptCount val="1"/>
                <c:pt idx="0">
                  <c:v>29-apr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Foglio1!$Y$124:$Y$133</c:f>
              <c:numCache>
                <c:formatCode>0</c:formatCode>
                <c:ptCount val="10"/>
                <c:pt idx="0">
                  <c:v>3079</c:v>
                </c:pt>
                <c:pt idx="1">
                  <c:v>624</c:v>
                </c:pt>
                <c:pt idx="2">
                  <c:v>1273</c:v>
                </c:pt>
                <c:pt idx="3">
                  <c:v>421</c:v>
                </c:pt>
                <c:pt idx="4">
                  <c:v>993</c:v>
                </c:pt>
                <c:pt idx="5">
                  <c:v>621</c:v>
                </c:pt>
                <c:pt idx="6">
                  <c:v>846</c:v>
                </c:pt>
                <c:pt idx="7">
                  <c:v>513</c:v>
                </c:pt>
                <c:pt idx="8">
                  <c:v>405</c:v>
                </c:pt>
                <c:pt idx="9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5-4A9B-83FA-23DDD143196D}"/>
            </c:ext>
          </c:extLst>
        </c:ser>
        <c:ser>
          <c:idx val="8"/>
          <c:order val="8"/>
          <c:tx>
            <c:strRef>
              <c:f>Foglio1!$Z$123</c:f>
              <c:strCache>
                <c:ptCount val="1"/>
                <c:pt idx="0">
                  <c:v>30-apr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Foglio1!$Z$124:$Z$133</c:f>
              <c:numCache>
                <c:formatCode>0</c:formatCode>
                <c:ptCount val="10"/>
                <c:pt idx="0">
                  <c:v>3120</c:v>
                </c:pt>
                <c:pt idx="1">
                  <c:v>630</c:v>
                </c:pt>
                <c:pt idx="2">
                  <c:v>1276</c:v>
                </c:pt>
                <c:pt idx="3">
                  <c:v>422</c:v>
                </c:pt>
                <c:pt idx="4">
                  <c:v>994</c:v>
                </c:pt>
                <c:pt idx="5">
                  <c:v>624</c:v>
                </c:pt>
                <c:pt idx="6">
                  <c:v>847</c:v>
                </c:pt>
                <c:pt idx="7">
                  <c:v>513</c:v>
                </c:pt>
                <c:pt idx="8">
                  <c:v>406</c:v>
                </c:pt>
                <c:pt idx="9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8-4966-9495-43C0629149F0}"/>
            </c:ext>
          </c:extLst>
        </c:ser>
        <c:ser>
          <c:idx val="9"/>
          <c:order val="9"/>
          <c:tx>
            <c:strRef>
              <c:f>Foglio1!$AA$123</c:f>
              <c:strCache>
                <c:ptCount val="1"/>
                <c:pt idx="0">
                  <c:v>01-mag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Foglio1!$AA$124:$AA$133</c:f>
              <c:numCache>
                <c:formatCode>0</c:formatCode>
                <c:ptCount val="10"/>
                <c:pt idx="0">
                  <c:v>3156</c:v>
                </c:pt>
                <c:pt idx="1">
                  <c:v>633</c:v>
                </c:pt>
                <c:pt idx="2">
                  <c:v>1289</c:v>
                </c:pt>
                <c:pt idx="3">
                  <c:v>423</c:v>
                </c:pt>
                <c:pt idx="4">
                  <c:v>1005</c:v>
                </c:pt>
                <c:pt idx="5">
                  <c:v>639</c:v>
                </c:pt>
                <c:pt idx="6">
                  <c:v>851</c:v>
                </c:pt>
                <c:pt idx="7">
                  <c:v>515</c:v>
                </c:pt>
                <c:pt idx="8">
                  <c:v>407</c:v>
                </c:pt>
                <c:pt idx="9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A-4F71-A7AA-617BEE8B8DE2}"/>
            </c:ext>
          </c:extLst>
        </c:ser>
        <c:ser>
          <c:idx val="10"/>
          <c:order val="10"/>
          <c:tx>
            <c:strRef>
              <c:f>Foglio1!$AB$123</c:f>
              <c:strCache>
                <c:ptCount val="1"/>
                <c:pt idx="0">
                  <c:v>02-mag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Foglio1!$AB$124:$AB$133</c:f>
              <c:numCache>
                <c:formatCode>0</c:formatCode>
                <c:ptCount val="10"/>
                <c:pt idx="0">
                  <c:v>3193</c:v>
                </c:pt>
                <c:pt idx="1">
                  <c:v>640</c:v>
                </c:pt>
                <c:pt idx="2">
                  <c:v>1295</c:v>
                </c:pt>
                <c:pt idx="3">
                  <c:v>424</c:v>
                </c:pt>
                <c:pt idx="4">
                  <c:v>1012</c:v>
                </c:pt>
                <c:pt idx="5">
                  <c:v>648</c:v>
                </c:pt>
                <c:pt idx="6">
                  <c:v>856</c:v>
                </c:pt>
                <c:pt idx="7">
                  <c:v>521</c:v>
                </c:pt>
                <c:pt idx="8">
                  <c:v>407</c:v>
                </c:pt>
                <c:pt idx="9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B-4E0C-8226-727DB8B20504}"/>
            </c:ext>
          </c:extLst>
        </c:ser>
        <c:ser>
          <c:idx val="11"/>
          <c:order val="11"/>
          <c:tx>
            <c:strRef>
              <c:f>Foglio1!$AC$123</c:f>
              <c:strCache>
                <c:ptCount val="1"/>
                <c:pt idx="0">
                  <c:v>03-mag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Foglio1!$AC$124:$AC$133</c:f>
              <c:numCache>
                <c:formatCode>0</c:formatCode>
                <c:ptCount val="10"/>
                <c:pt idx="0">
                  <c:v>3210</c:v>
                </c:pt>
                <c:pt idx="1">
                  <c:v>644</c:v>
                </c:pt>
                <c:pt idx="2">
                  <c:v>1304</c:v>
                </c:pt>
                <c:pt idx="3">
                  <c:v>424</c:v>
                </c:pt>
                <c:pt idx="4">
                  <c:v>1015</c:v>
                </c:pt>
                <c:pt idx="5">
                  <c:v>648</c:v>
                </c:pt>
                <c:pt idx="6">
                  <c:v>857</c:v>
                </c:pt>
                <c:pt idx="7">
                  <c:v>523</c:v>
                </c:pt>
                <c:pt idx="8">
                  <c:v>409</c:v>
                </c:pt>
                <c:pt idx="9">
                  <c:v>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A-4347-9AD4-148BC12281BD}"/>
            </c:ext>
          </c:extLst>
        </c:ser>
        <c:ser>
          <c:idx val="12"/>
          <c:order val="12"/>
          <c:tx>
            <c:strRef>
              <c:f>Foglio1!$AD$123</c:f>
              <c:strCache>
                <c:ptCount val="1"/>
                <c:pt idx="0">
                  <c:v>04-mag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Foglio1!$Q$124:$Q$133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Foglio1!$AD$124:$AD$133</c:f>
              <c:numCache>
                <c:formatCode>0</c:formatCode>
                <c:ptCount val="10"/>
                <c:pt idx="0">
                  <c:v>3224</c:v>
                </c:pt>
                <c:pt idx="1">
                  <c:v>647</c:v>
                </c:pt>
                <c:pt idx="2">
                  <c:v>1308</c:v>
                </c:pt>
                <c:pt idx="3">
                  <c:v>425</c:v>
                </c:pt>
                <c:pt idx="4">
                  <c:v>1018</c:v>
                </c:pt>
                <c:pt idx="5">
                  <c:v>651</c:v>
                </c:pt>
                <c:pt idx="6">
                  <c:v>858</c:v>
                </c:pt>
                <c:pt idx="7">
                  <c:v>526</c:v>
                </c:pt>
                <c:pt idx="8">
                  <c:v>413</c:v>
                </c:pt>
                <c:pt idx="9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2-43BE-AF6C-F9EE088C7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227200"/>
        <c:axId val="511227528"/>
      </c:barChart>
      <c:catAx>
        <c:axId val="5112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227528"/>
        <c:crosses val="autoZero"/>
        <c:auto val="1"/>
        <c:lblAlgn val="ctr"/>
        <c:lblOffset val="100"/>
        <c:noMultiLvlLbl val="0"/>
      </c:catAx>
      <c:valAx>
        <c:axId val="51122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22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Foglio1!$B$234:$B$264</c:f>
              <c:numCache>
                <c:formatCode>d\-mmm</c:formatCode>
                <c:ptCount val="31"/>
                <c:pt idx="0">
                  <c:v>43925</c:v>
                </c:pt>
                <c:pt idx="1">
                  <c:v>43926</c:v>
                </c:pt>
                <c:pt idx="2">
                  <c:v>43927</c:v>
                </c:pt>
                <c:pt idx="3">
                  <c:v>43928</c:v>
                </c:pt>
                <c:pt idx="4">
                  <c:v>43929</c:v>
                </c:pt>
                <c:pt idx="5">
                  <c:v>43930</c:v>
                </c:pt>
                <c:pt idx="6">
                  <c:v>43931</c:v>
                </c:pt>
                <c:pt idx="7">
                  <c:v>43932</c:v>
                </c:pt>
                <c:pt idx="8">
                  <c:v>43933</c:v>
                </c:pt>
                <c:pt idx="9">
                  <c:v>43934</c:v>
                </c:pt>
                <c:pt idx="10">
                  <c:v>43935</c:v>
                </c:pt>
                <c:pt idx="11">
                  <c:v>43936</c:v>
                </c:pt>
                <c:pt idx="12">
                  <c:v>43937</c:v>
                </c:pt>
                <c:pt idx="13">
                  <c:v>43938</c:v>
                </c:pt>
                <c:pt idx="14">
                  <c:v>43939</c:v>
                </c:pt>
                <c:pt idx="15">
                  <c:v>43940</c:v>
                </c:pt>
                <c:pt idx="16">
                  <c:v>43941</c:v>
                </c:pt>
                <c:pt idx="17">
                  <c:v>43942</c:v>
                </c:pt>
                <c:pt idx="18">
                  <c:v>43943</c:v>
                </c:pt>
                <c:pt idx="19">
                  <c:v>43944</c:v>
                </c:pt>
                <c:pt idx="20">
                  <c:v>43945</c:v>
                </c:pt>
                <c:pt idx="21">
                  <c:v>43946</c:v>
                </c:pt>
                <c:pt idx="22">
                  <c:v>43947</c:v>
                </c:pt>
                <c:pt idx="23">
                  <c:v>43948</c:v>
                </c:pt>
                <c:pt idx="24">
                  <c:v>43949</c:v>
                </c:pt>
                <c:pt idx="25">
                  <c:v>43950</c:v>
                </c:pt>
                <c:pt idx="26">
                  <c:v>43951</c:v>
                </c:pt>
                <c:pt idx="27">
                  <c:v>43952</c:v>
                </c:pt>
                <c:pt idx="28">
                  <c:v>43953</c:v>
                </c:pt>
                <c:pt idx="29">
                  <c:v>43954</c:v>
                </c:pt>
                <c:pt idx="30">
                  <c:v>43955</c:v>
                </c:pt>
              </c:numCache>
            </c:numRef>
          </c:cat>
          <c:val>
            <c:numRef>
              <c:f>Foglio1!$C$234:$C$264</c:f>
              <c:numCache>
                <c:formatCode>General</c:formatCode>
                <c:ptCount val="31"/>
                <c:pt idx="0">
                  <c:v>1626</c:v>
                </c:pt>
                <c:pt idx="1">
                  <c:v>1715</c:v>
                </c:pt>
                <c:pt idx="2">
                  <c:v>1769</c:v>
                </c:pt>
                <c:pt idx="3">
                  <c:v>1805</c:v>
                </c:pt>
                <c:pt idx="4">
                  <c:v>1871</c:v>
                </c:pt>
                <c:pt idx="5">
                  <c:v>1961</c:v>
                </c:pt>
                <c:pt idx="6">
                  <c:v>2069</c:v>
                </c:pt>
                <c:pt idx="7">
                  <c:v>2154</c:v>
                </c:pt>
                <c:pt idx="8">
                  <c:v>2259</c:v>
                </c:pt>
                <c:pt idx="9">
                  <c:v>2269</c:v>
                </c:pt>
                <c:pt idx="10">
                  <c:v>2311</c:v>
                </c:pt>
                <c:pt idx="11">
                  <c:v>2372</c:v>
                </c:pt>
                <c:pt idx="12">
                  <c:v>2443</c:v>
                </c:pt>
                <c:pt idx="13">
                  <c:v>2494</c:v>
                </c:pt>
                <c:pt idx="14">
                  <c:v>2563</c:v>
                </c:pt>
                <c:pt idx="15">
                  <c:v>2609</c:v>
                </c:pt>
                <c:pt idx="16">
                  <c:v>2653</c:v>
                </c:pt>
                <c:pt idx="17">
                  <c:v>2704</c:v>
                </c:pt>
                <c:pt idx="18">
                  <c:v>2760</c:v>
                </c:pt>
                <c:pt idx="19">
                  <c:v>2795</c:v>
                </c:pt>
                <c:pt idx="20">
                  <c:v>2849</c:v>
                </c:pt>
                <c:pt idx="21">
                  <c:v>2924</c:v>
                </c:pt>
                <c:pt idx="22">
                  <c:v>3003</c:v>
                </c:pt>
                <c:pt idx="23">
                  <c:v>3011</c:v>
                </c:pt>
                <c:pt idx="24">
                  <c:v>3039</c:v>
                </c:pt>
                <c:pt idx="25">
                  <c:v>3079</c:v>
                </c:pt>
                <c:pt idx="26">
                  <c:v>3120</c:v>
                </c:pt>
                <c:pt idx="27">
                  <c:v>3156</c:v>
                </c:pt>
                <c:pt idx="28">
                  <c:v>3193</c:v>
                </c:pt>
                <c:pt idx="29">
                  <c:v>3210</c:v>
                </c:pt>
                <c:pt idx="30">
                  <c:v>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5-4880-AABE-7F3FF8D206C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Foglio1!$B$234:$B$264</c:f>
              <c:numCache>
                <c:formatCode>d\-mmm</c:formatCode>
                <c:ptCount val="31"/>
                <c:pt idx="0">
                  <c:v>43925</c:v>
                </c:pt>
                <c:pt idx="1">
                  <c:v>43926</c:v>
                </c:pt>
                <c:pt idx="2">
                  <c:v>43927</c:v>
                </c:pt>
                <c:pt idx="3">
                  <c:v>43928</c:v>
                </c:pt>
                <c:pt idx="4">
                  <c:v>43929</c:v>
                </c:pt>
                <c:pt idx="5">
                  <c:v>43930</c:v>
                </c:pt>
                <c:pt idx="6">
                  <c:v>43931</c:v>
                </c:pt>
                <c:pt idx="7">
                  <c:v>43932</c:v>
                </c:pt>
                <c:pt idx="8">
                  <c:v>43933</c:v>
                </c:pt>
                <c:pt idx="9">
                  <c:v>43934</c:v>
                </c:pt>
                <c:pt idx="10">
                  <c:v>43935</c:v>
                </c:pt>
                <c:pt idx="11">
                  <c:v>43936</c:v>
                </c:pt>
                <c:pt idx="12">
                  <c:v>43937</c:v>
                </c:pt>
                <c:pt idx="13">
                  <c:v>43938</c:v>
                </c:pt>
                <c:pt idx="14">
                  <c:v>43939</c:v>
                </c:pt>
                <c:pt idx="15">
                  <c:v>43940</c:v>
                </c:pt>
                <c:pt idx="16">
                  <c:v>43941</c:v>
                </c:pt>
                <c:pt idx="17">
                  <c:v>43942</c:v>
                </c:pt>
                <c:pt idx="18">
                  <c:v>43943</c:v>
                </c:pt>
                <c:pt idx="19">
                  <c:v>43944</c:v>
                </c:pt>
                <c:pt idx="20">
                  <c:v>43945</c:v>
                </c:pt>
                <c:pt idx="21">
                  <c:v>43946</c:v>
                </c:pt>
                <c:pt idx="22">
                  <c:v>43947</c:v>
                </c:pt>
                <c:pt idx="23">
                  <c:v>43948</c:v>
                </c:pt>
                <c:pt idx="24">
                  <c:v>43949</c:v>
                </c:pt>
                <c:pt idx="25">
                  <c:v>43950</c:v>
                </c:pt>
                <c:pt idx="26">
                  <c:v>43951</c:v>
                </c:pt>
                <c:pt idx="27">
                  <c:v>43952</c:v>
                </c:pt>
                <c:pt idx="28">
                  <c:v>43953</c:v>
                </c:pt>
                <c:pt idx="29">
                  <c:v>43954</c:v>
                </c:pt>
                <c:pt idx="30">
                  <c:v>43955</c:v>
                </c:pt>
              </c:numCache>
            </c:numRef>
          </c:cat>
          <c:val>
            <c:numRef>
              <c:f>Foglio1!$E$234:$E$264</c:f>
              <c:numCache>
                <c:formatCode>General</c:formatCode>
                <c:ptCount val="31"/>
                <c:pt idx="0">
                  <c:v>207</c:v>
                </c:pt>
                <c:pt idx="1">
                  <c:v>89</c:v>
                </c:pt>
                <c:pt idx="2">
                  <c:v>54</c:v>
                </c:pt>
                <c:pt idx="3">
                  <c:v>36</c:v>
                </c:pt>
                <c:pt idx="4">
                  <c:v>66</c:v>
                </c:pt>
                <c:pt idx="5">
                  <c:v>90</c:v>
                </c:pt>
                <c:pt idx="6">
                  <c:v>108</c:v>
                </c:pt>
                <c:pt idx="7">
                  <c:v>85</c:v>
                </c:pt>
                <c:pt idx="8">
                  <c:v>105</c:v>
                </c:pt>
                <c:pt idx="9">
                  <c:v>10</c:v>
                </c:pt>
                <c:pt idx="10">
                  <c:v>42</c:v>
                </c:pt>
                <c:pt idx="11">
                  <c:v>61</c:v>
                </c:pt>
                <c:pt idx="12">
                  <c:v>71</c:v>
                </c:pt>
                <c:pt idx="13">
                  <c:v>51</c:v>
                </c:pt>
                <c:pt idx="14">
                  <c:v>69</c:v>
                </c:pt>
                <c:pt idx="15">
                  <c:v>46</c:v>
                </c:pt>
                <c:pt idx="16">
                  <c:v>44</c:v>
                </c:pt>
                <c:pt idx="17">
                  <c:v>51</c:v>
                </c:pt>
                <c:pt idx="18">
                  <c:v>56</c:v>
                </c:pt>
                <c:pt idx="19">
                  <c:v>35</c:v>
                </c:pt>
                <c:pt idx="20">
                  <c:v>54</c:v>
                </c:pt>
                <c:pt idx="21">
                  <c:v>75</c:v>
                </c:pt>
                <c:pt idx="22">
                  <c:v>79</c:v>
                </c:pt>
                <c:pt idx="23">
                  <c:v>8</c:v>
                </c:pt>
                <c:pt idx="24">
                  <c:v>28</c:v>
                </c:pt>
                <c:pt idx="25">
                  <c:v>40</c:v>
                </c:pt>
                <c:pt idx="26">
                  <c:v>41</c:v>
                </c:pt>
                <c:pt idx="27">
                  <c:v>36</c:v>
                </c:pt>
                <c:pt idx="28">
                  <c:v>37</c:v>
                </c:pt>
                <c:pt idx="29">
                  <c:v>17</c:v>
                </c:pt>
                <c:pt idx="3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5-4880-AABE-7F3FF8D20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795472"/>
        <c:axId val="219795800"/>
      </c:barChart>
      <c:dateAx>
        <c:axId val="21979547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9795800"/>
        <c:crosses val="autoZero"/>
        <c:auto val="1"/>
        <c:lblOffset val="100"/>
        <c:baseTimeUnit val="days"/>
      </c:dateAx>
      <c:valAx>
        <c:axId val="21979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979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DECESSI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Foglio1!$A$146:$A$169</c:f>
              <c:numCache>
                <c:formatCode>[$-F800]dddd\,\ mmmm\ dd\,\ yyyy</c:formatCode>
                <c:ptCount val="24"/>
                <c:pt idx="0">
                  <c:v>43932</c:v>
                </c:pt>
                <c:pt idx="1">
                  <c:v>43933</c:v>
                </c:pt>
                <c:pt idx="2">
                  <c:v>43934</c:v>
                </c:pt>
                <c:pt idx="3">
                  <c:v>43935</c:v>
                </c:pt>
                <c:pt idx="4">
                  <c:v>43936</c:v>
                </c:pt>
                <c:pt idx="5">
                  <c:v>43937</c:v>
                </c:pt>
                <c:pt idx="6">
                  <c:v>43938</c:v>
                </c:pt>
                <c:pt idx="7">
                  <c:v>43939</c:v>
                </c:pt>
                <c:pt idx="8">
                  <c:v>43940</c:v>
                </c:pt>
                <c:pt idx="9">
                  <c:v>43941</c:v>
                </c:pt>
                <c:pt idx="10">
                  <c:v>43942</c:v>
                </c:pt>
                <c:pt idx="11">
                  <c:v>43943</c:v>
                </c:pt>
                <c:pt idx="12">
                  <c:v>43944</c:v>
                </c:pt>
                <c:pt idx="13">
                  <c:v>43945</c:v>
                </c:pt>
                <c:pt idx="14">
                  <c:v>43946</c:v>
                </c:pt>
                <c:pt idx="15">
                  <c:v>43947</c:v>
                </c:pt>
                <c:pt idx="16">
                  <c:v>43948</c:v>
                </c:pt>
                <c:pt idx="17">
                  <c:v>43949</c:v>
                </c:pt>
                <c:pt idx="18">
                  <c:v>43950</c:v>
                </c:pt>
                <c:pt idx="19">
                  <c:v>43951</c:v>
                </c:pt>
                <c:pt idx="20">
                  <c:v>43952</c:v>
                </c:pt>
                <c:pt idx="21">
                  <c:v>43953</c:v>
                </c:pt>
                <c:pt idx="22">
                  <c:v>43954</c:v>
                </c:pt>
                <c:pt idx="23">
                  <c:v>43955</c:v>
                </c:pt>
              </c:numCache>
            </c:numRef>
          </c:cat>
          <c:val>
            <c:numRef>
              <c:f>Foglio1!$E$146:$E$169</c:f>
              <c:numCache>
                <c:formatCode>General</c:formatCode>
                <c:ptCount val="24"/>
                <c:pt idx="0">
                  <c:v>13</c:v>
                </c:pt>
                <c:pt idx="1">
                  <c:v>28</c:v>
                </c:pt>
                <c:pt idx="2">
                  <c:v>23</c:v>
                </c:pt>
                <c:pt idx="3">
                  <c:v>20</c:v>
                </c:pt>
                <c:pt idx="4">
                  <c:v>18</c:v>
                </c:pt>
                <c:pt idx="5">
                  <c:v>29</c:v>
                </c:pt>
                <c:pt idx="6">
                  <c:v>17</c:v>
                </c:pt>
                <c:pt idx="7">
                  <c:v>16</c:v>
                </c:pt>
                <c:pt idx="8">
                  <c:v>19</c:v>
                </c:pt>
                <c:pt idx="9">
                  <c:v>30</c:v>
                </c:pt>
                <c:pt idx="10">
                  <c:v>19</c:v>
                </c:pt>
                <c:pt idx="11">
                  <c:v>19</c:v>
                </c:pt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 formatCode="0">
                  <c:v>15</c:v>
                </c:pt>
                <c:pt idx="20" formatCode="0">
                  <c:v>12</c:v>
                </c:pt>
                <c:pt idx="21" formatCode="0">
                  <c:v>9</c:v>
                </c:pt>
                <c:pt idx="22" formatCode="0">
                  <c:v>9</c:v>
                </c:pt>
                <c:pt idx="23" formatCode="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10-48D7-964D-72408860A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569320"/>
        <c:axId val="511572600"/>
      </c:lineChart>
      <c:dateAx>
        <c:axId val="511569320"/>
        <c:scaling>
          <c:orientation val="minMax"/>
        </c:scaling>
        <c:delete val="0"/>
        <c:axPos val="b"/>
        <c:numFmt formatCode="[$-F800]dddd\,\ mmmm\ dd\,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572600"/>
        <c:crosses val="autoZero"/>
        <c:auto val="1"/>
        <c:lblOffset val="100"/>
        <c:baseTimeUnit val="days"/>
      </c:dateAx>
      <c:valAx>
        <c:axId val="51157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156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7.png"/><Relationship Id="rId18" Type="http://schemas.openxmlformats.org/officeDocument/2006/relationships/image" Target="../media/image12.png"/><Relationship Id="rId3" Type="http://schemas.openxmlformats.org/officeDocument/2006/relationships/chart" Target="../charts/chart3.xml"/><Relationship Id="rId21" Type="http://schemas.openxmlformats.org/officeDocument/2006/relationships/image" Target="../media/image15.png"/><Relationship Id="rId7" Type="http://schemas.openxmlformats.org/officeDocument/2006/relationships/image" Target="../media/image1.png"/><Relationship Id="rId12" Type="http://schemas.openxmlformats.org/officeDocument/2006/relationships/image" Target="../media/image6.png"/><Relationship Id="rId17" Type="http://schemas.openxmlformats.org/officeDocument/2006/relationships/image" Target="../media/image11.png"/><Relationship Id="rId2" Type="http://schemas.openxmlformats.org/officeDocument/2006/relationships/chart" Target="../charts/chart2.xml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5.png"/><Relationship Id="rId5" Type="http://schemas.openxmlformats.org/officeDocument/2006/relationships/chart" Target="../charts/chart5.xml"/><Relationship Id="rId15" Type="http://schemas.openxmlformats.org/officeDocument/2006/relationships/image" Target="../media/image9.png"/><Relationship Id="rId10" Type="http://schemas.openxmlformats.org/officeDocument/2006/relationships/image" Target="../media/image4.png"/><Relationship Id="rId19" Type="http://schemas.openxmlformats.org/officeDocument/2006/relationships/image" Target="../media/image13.png"/><Relationship Id="rId4" Type="http://schemas.openxmlformats.org/officeDocument/2006/relationships/chart" Target="../charts/chart4.xml"/><Relationship Id="rId9" Type="http://schemas.openxmlformats.org/officeDocument/2006/relationships/image" Target="../media/image3.png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128587</xdr:colOff>
      <xdr:row>4</xdr:row>
      <xdr:rowOff>171450</xdr:rowOff>
    </xdr:from>
    <xdr:to>
      <xdr:col>21</xdr:col>
      <xdr:colOff>257174</xdr:colOff>
      <xdr:row>43</xdr:row>
      <xdr:rowOff>57150</xdr:rowOff>
    </xdr:to>
    <xdr:graphicFrame macro="">
      <xdr:nvGraphicFramePr>
        <xdr:cNvPr id="22" name="Grafico 21">
          <a:extLst>
            <a:ext uri="{FF2B5EF4-FFF2-40B4-BE49-F238E27FC236}">
              <a16:creationId xmlns:a16="http://schemas.microsoft.com/office/drawing/2014/main" id="{79E3ECFA-4EE3-46C8-8963-5D54BA793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319087</xdr:colOff>
      <xdr:row>45</xdr:row>
      <xdr:rowOff>9525</xdr:rowOff>
    </xdr:from>
    <xdr:to>
      <xdr:col>17</xdr:col>
      <xdr:colOff>19050</xdr:colOff>
      <xdr:row>72</xdr:row>
      <xdr:rowOff>76200</xdr:rowOff>
    </xdr:to>
    <xdr:graphicFrame macro="">
      <xdr:nvGraphicFramePr>
        <xdr:cNvPr id="30" name="Grafico 29">
          <a:extLst>
            <a:ext uri="{FF2B5EF4-FFF2-40B4-BE49-F238E27FC236}">
              <a16:creationId xmlns:a16="http://schemas.microsoft.com/office/drawing/2014/main" id="{9C789CBC-BE46-44CA-8AE0-7E66E8911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134</xdr:row>
      <xdr:rowOff>28575</xdr:rowOff>
    </xdr:from>
    <xdr:to>
      <xdr:col>23</xdr:col>
      <xdr:colOff>323850</xdr:colOff>
      <xdr:row>153</xdr:row>
      <xdr:rowOff>76200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3047B3E-FE9A-4C8C-96BC-ABDB8FEDE8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9525</xdr:colOff>
      <xdr:row>72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16</xdr:col>
      <xdr:colOff>33337</xdr:colOff>
      <xdr:row>105</xdr:row>
      <xdr:rowOff>4762</xdr:rowOff>
    </xdr:from>
    <xdr:to>
      <xdr:col>25</xdr:col>
      <xdr:colOff>590550</xdr:colOff>
      <xdr:row>120</xdr:row>
      <xdr:rowOff>33337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EC13E47-EB22-47A0-B1F7-036B0422A7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28573</xdr:colOff>
      <xdr:row>226</xdr:row>
      <xdr:rowOff>19050</xdr:rowOff>
    </xdr:from>
    <xdr:to>
      <xdr:col>13</xdr:col>
      <xdr:colOff>590549</xdr:colOff>
      <xdr:row>240</xdr:row>
      <xdr:rowOff>95250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AD7325C2-3D5F-440C-9D2B-88645B209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590550</xdr:colOff>
      <xdr:row>154</xdr:row>
      <xdr:rowOff>9525</xdr:rowOff>
    </xdr:from>
    <xdr:to>
      <xdr:col>22</xdr:col>
      <xdr:colOff>600075</xdr:colOff>
      <xdr:row>173</xdr:row>
      <xdr:rowOff>38100</xdr:rowOff>
    </xdr:to>
    <xdr:graphicFrame macro="">
      <xdr:nvGraphicFramePr>
        <xdr:cNvPr id="33" name="Grafico 32">
          <a:extLst>
            <a:ext uri="{FF2B5EF4-FFF2-40B4-BE49-F238E27FC236}">
              <a16:creationId xmlns:a16="http://schemas.microsoft.com/office/drawing/2014/main" id="{2B956479-062E-4670-8E26-DE85CE7DEC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14</xdr:col>
      <xdr:colOff>590550</xdr:colOff>
      <xdr:row>222</xdr:row>
      <xdr:rowOff>3090</xdr:rowOff>
    </xdr:from>
    <xdr:to>
      <xdr:col>24</xdr:col>
      <xdr:colOff>513546</xdr:colOff>
      <xdr:row>242</xdr:row>
      <xdr:rowOff>47134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306F299F-BD31-414C-898B-2B335450F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77575" y="43865715"/>
          <a:ext cx="6314271" cy="3854044"/>
        </a:xfrm>
        <a:prstGeom prst="rect">
          <a:avLst/>
        </a:prstGeom>
      </xdr:spPr>
    </xdr:pic>
    <xdr:clientData/>
  </xdr:twoCellAnchor>
  <xdr:twoCellAnchor editAs="oneCell">
    <xdr:from>
      <xdr:col>25</xdr:col>
      <xdr:colOff>209550</xdr:colOff>
      <xdr:row>222</xdr:row>
      <xdr:rowOff>47625</xdr:rowOff>
    </xdr:from>
    <xdr:to>
      <xdr:col>36</xdr:col>
      <xdr:colOff>27759</xdr:colOff>
      <xdr:row>242</xdr:row>
      <xdr:rowOff>75720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9843141F-CCC1-44DA-8836-1618353C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697450" y="43910250"/>
          <a:ext cx="6523809" cy="3838095"/>
        </a:xfrm>
        <a:prstGeom prst="rect">
          <a:avLst/>
        </a:prstGeom>
      </xdr:spPr>
    </xdr:pic>
    <xdr:clientData/>
  </xdr:twoCellAnchor>
  <xdr:twoCellAnchor editAs="oneCell">
    <xdr:from>
      <xdr:col>15</xdr:col>
      <xdr:colOff>52935</xdr:colOff>
      <xdr:row>244</xdr:row>
      <xdr:rowOff>95251</xdr:rowOff>
    </xdr:from>
    <xdr:to>
      <xdr:col>25</xdr:col>
      <xdr:colOff>94430</xdr:colOff>
      <xdr:row>264</xdr:row>
      <xdr:rowOff>57151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F08A205C-1373-46DA-8621-9753E7194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149560" y="48148876"/>
          <a:ext cx="6432770" cy="3771900"/>
        </a:xfrm>
        <a:prstGeom prst="rect">
          <a:avLst/>
        </a:prstGeom>
      </xdr:spPr>
    </xdr:pic>
    <xdr:clientData/>
  </xdr:twoCellAnchor>
  <xdr:twoCellAnchor editAs="oneCell">
    <xdr:from>
      <xdr:col>25</xdr:col>
      <xdr:colOff>304800</xdr:colOff>
      <xdr:row>244</xdr:row>
      <xdr:rowOff>114300</xdr:rowOff>
    </xdr:from>
    <xdr:to>
      <xdr:col>35</xdr:col>
      <xdr:colOff>599276</xdr:colOff>
      <xdr:row>264</xdr:row>
      <xdr:rowOff>132871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032A033A-7F13-41D9-ABDA-DB2833177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7792700" y="48167925"/>
          <a:ext cx="6390476" cy="382857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267</xdr:row>
      <xdr:rowOff>0</xdr:rowOff>
    </xdr:from>
    <xdr:to>
      <xdr:col>25</xdr:col>
      <xdr:colOff>46820</xdr:colOff>
      <xdr:row>288</xdr:row>
      <xdr:rowOff>56643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C6F26DE-9699-4B08-88BF-82E2D7F98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096625" y="52435125"/>
          <a:ext cx="6438095" cy="4057143"/>
        </a:xfrm>
        <a:prstGeom prst="rect">
          <a:avLst/>
        </a:prstGeom>
      </xdr:spPr>
    </xdr:pic>
    <xdr:clientData/>
  </xdr:twoCellAnchor>
  <xdr:twoCellAnchor editAs="oneCell">
    <xdr:from>
      <xdr:col>25</xdr:col>
      <xdr:colOff>200025</xdr:colOff>
      <xdr:row>267</xdr:row>
      <xdr:rowOff>0</xdr:rowOff>
    </xdr:from>
    <xdr:to>
      <xdr:col>35</xdr:col>
      <xdr:colOff>599263</xdr:colOff>
      <xdr:row>288</xdr:row>
      <xdr:rowOff>113786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AFA0F343-38FC-4360-8271-6DEF3433B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7687925" y="53197125"/>
          <a:ext cx="6495238" cy="4114286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78</xdr:row>
      <xdr:rowOff>276225</xdr:rowOff>
    </xdr:from>
    <xdr:to>
      <xdr:col>5</xdr:col>
      <xdr:colOff>438150</xdr:colOff>
      <xdr:row>99</xdr:row>
      <xdr:rowOff>161925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B6204C1C-3EF0-4557-8934-FA4A2A7CE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228975" y="16992600"/>
          <a:ext cx="1962150" cy="4257675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78</xdr:row>
      <xdr:rowOff>266700</xdr:rowOff>
    </xdr:from>
    <xdr:to>
      <xdr:col>9</xdr:col>
      <xdr:colOff>304800</xdr:colOff>
      <xdr:row>82</xdr:row>
      <xdr:rowOff>180975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958DB4D9-481D-4633-92D9-F78C4F2CC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191125" y="16983075"/>
          <a:ext cx="230505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1038225</xdr:colOff>
      <xdr:row>78</xdr:row>
      <xdr:rowOff>257174</xdr:rowOff>
    </xdr:from>
    <xdr:to>
      <xdr:col>2</xdr:col>
      <xdr:colOff>314325</xdr:colOff>
      <xdr:row>82</xdr:row>
      <xdr:rowOff>9524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4FF1AAFA-AE5A-4F47-A314-DF0394B58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38225" y="16973549"/>
          <a:ext cx="2200275" cy="752475"/>
        </a:xfrm>
        <a:prstGeom prst="rect">
          <a:avLst/>
        </a:prstGeom>
      </xdr:spPr>
    </xdr:pic>
    <xdr:clientData/>
  </xdr:twoCellAnchor>
  <xdr:twoCellAnchor editAs="oneCell">
    <xdr:from>
      <xdr:col>14</xdr:col>
      <xdr:colOff>590550</xdr:colOff>
      <xdr:row>289</xdr:row>
      <xdr:rowOff>161925</xdr:rowOff>
    </xdr:from>
    <xdr:to>
      <xdr:col>24</xdr:col>
      <xdr:colOff>581025</xdr:colOff>
      <xdr:row>312</xdr:row>
      <xdr:rowOff>132806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FBF0E06-4C5B-4BF5-8FD2-B570EC3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1077575" y="57550050"/>
          <a:ext cx="6381750" cy="4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11</xdr:col>
      <xdr:colOff>475121</xdr:colOff>
      <xdr:row>278</xdr:row>
      <xdr:rowOff>28333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580C7625-E869-45D5-A023-A0D1557E4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53387625"/>
          <a:ext cx="9028571" cy="19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264</xdr:row>
      <xdr:rowOff>190499</xdr:rowOff>
    </xdr:from>
    <xdr:to>
      <xdr:col>1</xdr:col>
      <xdr:colOff>56250</xdr:colOff>
      <xdr:row>267</xdr:row>
      <xdr:rowOff>180974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146F0DBA-93C3-44E8-8823-34238A6E4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52816124"/>
          <a:ext cx="1770750" cy="56197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79</xdr:row>
      <xdr:rowOff>0</xdr:rowOff>
    </xdr:from>
    <xdr:to>
      <xdr:col>17</xdr:col>
      <xdr:colOff>190500</xdr:colOff>
      <xdr:row>99</xdr:row>
      <xdr:rowOff>104775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38A88A69-EBFC-4AD2-95B0-EDC371F47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487025" y="17002125"/>
          <a:ext cx="2076450" cy="4191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166466</xdr:colOff>
      <xdr:row>78</xdr:row>
      <xdr:rowOff>285749</xdr:rowOff>
    </xdr:from>
    <xdr:to>
      <xdr:col>20</xdr:col>
      <xdr:colOff>314104</xdr:colOff>
      <xdr:row>83</xdr:row>
      <xdr:rowOff>47624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950D939A-9DD6-4578-B715-65EDF0930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2539441" y="17002124"/>
          <a:ext cx="2214563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78</xdr:row>
      <xdr:rowOff>285749</xdr:rowOff>
    </xdr:from>
    <xdr:to>
      <xdr:col>14</xdr:col>
      <xdr:colOff>58509</xdr:colOff>
      <xdr:row>81</xdr:row>
      <xdr:rowOff>142874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02B7B505-6EC7-49D8-A47D-442F4F1A8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553450" y="17002124"/>
          <a:ext cx="199208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H290"/>
  <sheetViews>
    <sheetView tabSelected="1" topLeftCell="A232" workbookViewId="0">
      <selection activeCell="H262" sqref="H262"/>
    </sheetView>
  </sheetViews>
  <sheetFormatPr defaultRowHeight="15" x14ac:dyDescent="0.25"/>
  <cols>
    <col min="1" max="1" width="25.7109375" customWidth="1"/>
    <col min="2" max="2" width="18.140625" customWidth="1"/>
    <col min="6" max="6" width="9.140625" style="2"/>
    <col min="10" max="10" width="9" customWidth="1"/>
    <col min="11" max="11" width="11.42578125" customWidth="1"/>
    <col min="12" max="12" width="9.140625" customWidth="1"/>
    <col min="14" max="14" width="10.7109375" customWidth="1"/>
    <col min="17" max="17" width="10" customWidth="1"/>
    <col min="20" max="20" width="12.7109375" customWidth="1"/>
  </cols>
  <sheetData>
    <row r="1" spans="1:27" ht="23.25" x14ac:dyDescent="0.35">
      <c r="A1" s="87" t="s">
        <v>39</v>
      </c>
      <c r="B1" s="87"/>
      <c r="C1" s="87"/>
      <c r="D1" s="87"/>
      <c r="E1" s="87"/>
      <c r="F1" s="87"/>
      <c r="G1" s="87"/>
      <c r="H1" s="87"/>
      <c r="I1" s="87"/>
    </row>
    <row r="2" spans="1:27" s="24" customFormat="1" ht="147" customHeight="1" x14ac:dyDescent="0.25">
      <c r="A2" s="88" t="s">
        <v>40</v>
      </c>
      <c r="B2" s="89"/>
      <c r="C2" s="89"/>
      <c r="D2" s="89"/>
      <c r="E2" s="89"/>
      <c r="F2" s="89"/>
      <c r="G2" s="89"/>
      <c r="H2" s="89"/>
      <c r="I2" s="89"/>
      <c r="J2" s="90"/>
      <c r="K2" s="92" t="s">
        <v>42</v>
      </c>
      <c r="L2" s="93"/>
      <c r="M2" s="93"/>
      <c r="N2" s="93"/>
      <c r="O2" s="93"/>
      <c r="P2" s="93"/>
      <c r="Q2" s="93"/>
      <c r="R2" s="93"/>
      <c r="S2" s="93"/>
      <c r="T2" s="93"/>
      <c r="W2" s="94" t="s">
        <v>43</v>
      </c>
      <c r="X2" s="95"/>
      <c r="Y2" s="95"/>
      <c r="Z2" s="95"/>
      <c r="AA2" s="95"/>
    </row>
    <row r="3" spans="1:27" ht="18" customHeight="1" x14ac:dyDescent="0.25">
      <c r="A3" s="88"/>
      <c r="B3" s="89"/>
      <c r="C3" s="89"/>
      <c r="D3" s="89"/>
      <c r="E3" s="89"/>
      <c r="F3" s="89"/>
      <c r="G3" s="89"/>
      <c r="H3" s="89"/>
      <c r="I3" s="89"/>
      <c r="J3" s="90"/>
      <c r="K3" s="93"/>
      <c r="L3" s="93"/>
      <c r="M3" s="93"/>
      <c r="N3" s="93"/>
      <c r="O3" s="93"/>
      <c r="P3" s="93"/>
      <c r="Q3" s="93"/>
      <c r="R3" s="93"/>
      <c r="S3" s="93"/>
      <c r="T3" s="93"/>
      <c r="W3" s="86"/>
      <c r="X3" s="86"/>
      <c r="Y3" s="86"/>
      <c r="Z3" s="86"/>
      <c r="AA3" s="86"/>
    </row>
    <row r="4" spans="1:27" s="40" customFormat="1" ht="18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7" s="40" customFormat="1" x14ac:dyDescent="0.25">
      <c r="A5" s="40" t="s">
        <v>31</v>
      </c>
    </row>
    <row r="6" spans="1:27" x14ac:dyDescent="0.25">
      <c r="A6" s="12" t="s">
        <v>0</v>
      </c>
      <c r="B6" s="28" t="s">
        <v>1</v>
      </c>
      <c r="C6" s="28" t="s">
        <v>3</v>
      </c>
      <c r="D6" s="28" t="s">
        <v>4</v>
      </c>
      <c r="E6" s="12" t="s">
        <v>6</v>
      </c>
      <c r="F6" s="12" t="s">
        <v>3</v>
      </c>
      <c r="J6" s="38" t="s">
        <v>28</v>
      </c>
    </row>
    <row r="7" spans="1:27" x14ac:dyDescent="0.25">
      <c r="A7" s="1">
        <v>43893</v>
      </c>
      <c r="B7" s="3">
        <v>2263</v>
      </c>
      <c r="E7" s="3">
        <v>79</v>
      </c>
      <c r="F7" s="3"/>
    </row>
    <row r="8" spans="1:27" x14ac:dyDescent="0.25">
      <c r="A8" s="1">
        <v>43894</v>
      </c>
      <c r="B8" s="3">
        <v>2706</v>
      </c>
      <c r="C8" s="3">
        <f>B8-B7</f>
        <v>443</v>
      </c>
      <c r="D8" s="4">
        <f>C8*100/B8</f>
        <v>16.371027346637103</v>
      </c>
      <c r="E8" s="3">
        <v>107</v>
      </c>
      <c r="F8" s="3">
        <f>E8-E7</f>
        <v>28</v>
      </c>
      <c r="G8" s="3"/>
      <c r="H8" s="3"/>
      <c r="I8" s="6"/>
    </row>
    <row r="9" spans="1:27" x14ac:dyDescent="0.25">
      <c r="A9" s="1">
        <v>43895</v>
      </c>
      <c r="B9" s="3">
        <v>3296</v>
      </c>
      <c r="C9" s="3">
        <f t="shared" ref="C9:C29" si="0">B9-B8</f>
        <v>590</v>
      </c>
      <c r="D9" s="4">
        <f t="shared" ref="D9:D29" si="1">C9*100/B9</f>
        <v>17.900485436893202</v>
      </c>
      <c r="E9" s="3">
        <v>148</v>
      </c>
      <c r="F9" s="3">
        <f t="shared" ref="F9:F31" si="2">E9-E8</f>
        <v>41</v>
      </c>
      <c r="G9" s="3"/>
      <c r="H9" s="3"/>
      <c r="I9" s="6"/>
    </row>
    <row r="10" spans="1:27" x14ac:dyDescent="0.25">
      <c r="A10" s="1">
        <v>43896</v>
      </c>
      <c r="B10" s="3">
        <v>3916</v>
      </c>
      <c r="C10" s="3">
        <f t="shared" si="0"/>
        <v>620</v>
      </c>
      <c r="D10" s="4">
        <f t="shared" si="1"/>
        <v>15.832482124616956</v>
      </c>
      <c r="E10" s="3">
        <v>197</v>
      </c>
      <c r="F10" s="3">
        <f t="shared" si="2"/>
        <v>49</v>
      </c>
      <c r="G10" s="3"/>
      <c r="H10" s="3"/>
      <c r="I10" s="6"/>
    </row>
    <row r="11" spans="1:27" x14ac:dyDescent="0.25">
      <c r="A11" s="1">
        <v>43897</v>
      </c>
      <c r="B11" s="3">
        <v>5061</v>
      </c>
      <c r="C11" s="3">
        <f t="shared" si="0"/>
        <v>1145</v>
      </c>
      <c r="D11" s="4">
        <f t="shared" si="1"/>
        <v>22.623987354277812</v>
      </c>
      <c r="E11" s="3">
        <v>233</v>
      </c>
      <c r="F11" s="3">
        <f t="shared" si="2"/>
        <v>36</v>
      </c>
      <c r="G11" s="3"/>
      <c r="H11" s="3"/>
      <c r="I11" s="6"/>
    </row>
    <row r="12" spans="1:27" x14ac:dyDescent="0.25">
      <c r="A12" s="1">
        <v>43898</v>
      </c>
      <c r="B12" s="3">
        <v>6387</v>
      </c>
      <c r="C12" s="3">
        <f t="shared" si="0"/>
        <v>1326</v>
      </c>
      <c r="D12" s="4">
        <f t="shared" si="1"/>
        <v>20.760920620009394</v>
      </c>
      <c r="E12" s="3">
        <v>366</v>
      </c>
      <c r="F12" s="3">
        <f t="shared" si="2"/>
        <v>133</v>
      </c>
      <c r="G12" s="3"/>
      <c r="H12" s="3"/>
      <c r="I12" s="6"/>
    </row>
    <row r="13" spans="1:27" x14ac:dyDescent="0.25">
      <c r="A13" s="1">
        <v>43899</v>
      </c>
      <c r="B13" s="3">
        <v>7985</v>
      </c>
      <c r="C13" s="3">
        <f t="shared" si="0"/>
        <v>1598</v>
      </c>
      <c r="D13" s="4">
        <f t="shared" si="1"/>
        <v>20.012523481527865</v>
      </c>
      <c r="E13" s="3">
        <v>463</v>
      </c>
      <c r="F13" s="3">
        <f t="shared" si="2"/>
        <v>97</v>
      </c>
      <c r="G13" s="3"/>
      <c r="H13" s="3"/>
      <c r="I13" s="6"/>
    </row>
    <row r="14" spans="1:27" x14ac:dyDescent="0.25">
      <c r="A14" s="1">
        <v>43900</v>
      </c>
      <c r="B14" s="3">
        <v>8514</v>
      </c>
      <c r="C14" s="3">
        <f t="shared" si="0"/>
        <v>529</v>
      </c>
      <c r="D14" s="4">
        <f t="shared" si="1"/>
        <v>6.2132957481794691</v>
      </c>
      <c r="E14" s="3">
        <v>631</v>
      </c>
      <c r="F14" s="3">
        <f t="shared" si="2"/>
        <v>168</v>
      </c>
      <c r="G14" s="3"/>
      <c r="H14" s="3"/>
      <c r="I14" s="6"/>
    </row>
    <row r="15" spans="1:27" x14ac:dyDescent="0.25">
      <c r="A15" s="1">
        <v>43901</v>
      </c>
      <c r="B15" s="3">
        <v>10590</v>
      </c>
      <c r="C15" s="3">
        <f t="shared" si="0"/>
        <v>2076</v>
      </c>
      <c r="D15" s="4">
        <f t="shared" si="1"/>
        <v>19.603399433427761</v>
      </c>
      <c r="E15" s="3">
        <v>827</v>
      </c>
      <c r="F15" s="3">
        <f t="shared" si="2"/>
        <v>196</v>
      </c>
      <c r="G15" s="3"/>
      <c r="H15" s="3"/>
      <c r="I15" s="6"/>
    </row>
    <row r="16" spans="1:27" x14ac:dyDescent="0.25">
      <c r="A16" s="1">
        <v>43902</v>
      </c>
      <c r="B16" s="3">
        <v>12839</v>
      </c>
      <c r="C16" s="3">
        <f t="shared" si="0"/>
        <v>2249</v>
      </c>
      <c r="D16" s="4">
        <f t="shared" si="1"/>
        <v>17.516940571695613</v>
      </c>
      <c r="E16" s="3">
        <v>1016</v>
      </c>
      <c r="F16" s="3">
        <f t="shared" si="2"/>
        <v>189</v>
      </c>
      <c r="G16" s="3"/>
      <c r="H16" s="3"/>
      <c r="I16" s="6"/>
    </row>
    <row r="17" spans="1:9" x14ac:dyDescent="0.25">
      <c r="A17" s="1">
        <v>43903</v>
      </c>
      <c r="B17" s="3">
        <v>14955</v>
      </c>
      <c r="C17" s="3">
        <f t="shared" si="0"/>
        <v>2116</v>
      </c>
      <c r="D17" s="4">
        <f t="shared" si="1"/>
        <v>14.149114008692745</v>
      </c>
      <c r="E17" s="3">
        <v>1266</v>
      </c>
      <c r="F17" s="3">
        <f t="shared" si="2"/>
        <v>250</v>
      </c>
      <c r="G17" s="3"/>
      <c r="H17" s="3"/>
      <c r="I17" s="6"/>
    </row>
    <row r="18" spans="1:9" x14ac:dyDescent="0.25">
      <c r="A18" s="1">
        <v>43904</v>
      </c>
      <c r="B18" s="3">
        <v>17750</v>
      </c>
      <c r="C18" s="3">
        <f t="shared" si="0"/>
        <v>2795</v>
      </c>
      <c r="D18" s="4">
        <f t="shared" si="1"/>
        <v>15.746478873239436</v>
      </c>
      <c r="E18" s="3">
        <v>1441</v>
      </c>
      <c r="F18" s="3">
        <f t="shared" si="2"/>
        <v>175</v>
      </c>
      <c r="G18" s="3"/>
      <c r="H18" s="3"/>
      <c r="I18" s="6"/>
    </row>
    <row r="19" spans="1:9" x14ac:dyDescent="0.25">
      <c r="A19" s="1">
        <v>43905</v>
      </c>
      <c r="B19" s="3">
        <v>20603</v>
      </c>
      <c r="C19" s="3">
        <f t="shared" si="0"/>
        <v>2853</v>
      </c>
      <c r="D19" s="4">
        <f t="shared" si="1"/>
        <v>13.847497937193612</v>
      </c>
      <c r="E19" s="3">
        <v>1809</v>
      </c>
      <c r="F19" s="3">
        <f t="shared" si="2"/>
        <v>368</v>
      </c>
      <c r="G19" s="3"/>
      <c r="H19" s="3"/>
      <c r="I19" s="6"/>
    </row>
    <row r="20" spans="1:9" x14ac:dyDescent="0.25">
      <c r="A20" s="1">
        <v>43906</v>
      </c>
      <c r="B20" s="3">
        <v>23073</v>
      </c>
      <c r="C20" s="3">
        <f t="shared" si="0"/>
        <v>2470</v>
      </c>
      <c r="D20" s="4">
        <f t="shared" si="1"/>
        <v>10.705153209378928</v>
      </c>
      <c r="E20" s="3">
        <v>2158</v>
      </c>
      <c r="F20" s="3">
        <f t="shared" si="2"/>
        <v>349</v>
      </c>
      <c r="G20" s="3"/>
      <c r="H20" s="3"/>
      <c r="I20" s="6"/>
    </row>
    <row r="21" spans="1:9" x14ac:dyDescent="0.25">
      <c r="A21" s="1">
        <v>43907</v>
      </c>
      <c r="B21" s="3">
        <v>26062</v>
      </c>
      <c r="C21" s="3">
        <f t="shared" si="0"/>
        <v>2989</v>
      </c>
      <c r="D21" s="4">
        <f t="shared" si="1"/>
        <v>11.468805156933467</v>
      </c>
      <c r="E21" s="3">
        <v>2503</v>
      </c>
      <c r="F21" s="3">
        <f t="shared" si="2"/>
        <v>345</v>
      </c>
      <c r="G21" s="3"/>
      <c r="H21" s="3"/>
      <c r="I21" s="6"/>
    </row>
    <row r="22" spans="1:9" x14ac:dyDescent="0.25">
      <c r="A22" s="1">
        <v>43908</v>
      </c>
      <c r="B22" s="3">
        <v>28710</v>
      </c>
      <c r="C22" s="3">
        <f t="shared" si="0"/>
        <v>2648</v>
      </c>
      <c r="D22" s="4">
        <f t="shared" si="1"/>
        <v>9.2232671543016362</v>
      </c>
      <c r="E22" s="3">
        <v>2978</v>
      </c>
      <c r="F22" s="3">
        <f t="shared" si="2"/>
        <v>475</v>
      </c>
      <c r="G22" s="3"/>
      <c r="H22" s="3"/>
      <c r="I22" s="6"/>
    </row>
    <row r="23" spans="1:9" x14ac:dyDescent="0.25">
      <c r="A23" s="1">
        <v>43909</v>
      </c>
      <c r="B23" s="3">
        <v>33190</v>
      </c>
      <c r="C23" s="3">
        <f t="shared" si="0"/>
        <v>4480</v>
      </c>
      <c r="D23" s="4">
        <f t="shared" si="1"/>
        <v>13.498041578788792</v>
      </c>
      <c r="E23" s="3">
        <v>3405</v>
      </c>
      <c r="F23" s="3">
        <f t="shared" si="2"/>
        <v>427</v>
      </c>
      <c r="G23" s="3"/>
      <c r="H23" s="3"/>
      <c r="I23" s="6"/>
    </row>
    <row r="24" spans="1:9" x14ac:dyDescent="0.25">
      <c r="A24" s="1">
        <v>43910</v>
      </c>
      <c r="B24" s="3">
        <v>37860</v>
      </c>
      <c r="C24" s="3">
        <f t="shared" si="0"/>
        <v>4670</v>
      </c>
      <c r="D24" s="4">
        <f t="shared" si="1"/>
        <v>12.334918119387217</v>
      </c>
      <c r="E24" s="3">
        <v>4032</v>
      </c>
      <c r="F24" s="3">
        <f t="shared" si="2"/>
        <v>627</v>
      </c>
      <c r="G24" s="3"/>
      <c r="H24" s="3"/>
      <c r="I24" s="6"/>
    </row>
    <row r="25" spans="1:9" x14ac:dyDescent="0.25">
      <c r="A25" s="1">
        <v>43911</v>
      </c>
      <c r="B25" s="3">
        <v>42681</v>
      </c>
      <c r="C25" s="3">
        <f t="shared" si="0"/>
        <v>4821</v>
      </c>
      <c r="D25" s="4">
        <f t="shared" si="1"/>
        <v>11.295424193435018</v>
      </c>
      <c r="E25" s="3">
        <v>4825</v>
      </c>
      <c r="F25" s="3">
        <f t="shared" si="2"/>
        <v>793</v>
      </c>
      <c r="G25" s="3"/>
      <c r="H25" s="3"/>
      <c r="I25" s="6"/>
    </row>
    <row r="26" spans="1:9" x14ac:dyDescent="0.25">
      <c r="A26" s="1">
        <v>43912</v>
      </c>
      <c r="B26" s="3">
        <v>46638</v>
      </c>
      <c r="C26" s="3">
        <f t="shared" si="0"/>
        <v>3957</v>
      </c>
      <c r="D26" s="4">
        <f t="shared" si="1"/>
        <v>8.4844976199665503</v>
      </c>
      <c r="E26" s="3">
        <v>5475</v>
      </c>
      <c r="F26" s="3">
        <f t="shared" si="2"/>
        <v>650</v>
      </c>
      <c r="G26" s="3"/>
      <c r="H26" s="3"/>
      <c r="I26" s="6"/>
    </row>
    <row r="27" spans="1:9" x14ac:dyDescent="0.25">
      <c r="A27" s="1">
        <v>43913</v>
      </c>
      <c r="B27" s="3">
        <v>50418</v>
      </c>
      <c r="C27" s="3">
        <f t="shared" si="0"/>
        <v>3780</v>
      </c>
      <c r="D27" s="4">
        <f t="shared" si="1"/>
        <v>7.4973223848625494</v>
      </c>
      <c r="E27" s="3">
        <v>6077</v>
      </c>
      <c r="F27" s="3">
        <f t="shared" si="2"/>
        <v>602</v>
      </c>
      <c r="G27" s="3"/>
      <c r="H27" s="3"/>
      <c r="I27" s="6"/>
    </row>
    <row r="28" spans="1:9" x14ac:dyDescent="0.25">
      <c r="A28" s="1">
        <v>43914</v>
      </c>
      <c r="B28" s="3">
        <v>54030</v>
      </c>
      <c r="C28" s="3">
        <f t="shared" si="0"/>
        <v>3612</v>
      </c>
      <c r="D28" s="4">
        <f t="shared" si="1"/>
        <v>6.6851749028317604</v>
      </c>
      <c r="E28" s="3">
        <v>6820</v>
      </c>
      <c r="F28" s="3">
        <f t="shared" si="2"/>
        <v>743</v>
      </c>
      <c r="G28" s="3"/>
      <c r="H28" s="3"/>
      <c r="I28" s="6"/>
    </row>
    <row r="29" spans="1:9" x14ac:dyDescent="0.25">
      <c r="A29" s="1">
        <v>43915</v>
      </c>
      <c r="B29" s="3">
        <v>57521</v>
      </c>
      <c r="C29" s="3">
        <f t="shared" si="0"/>
        <v>3491</v>
      </c>
      <c r="D29" s="4">
        <f t="shared" si="1"/>
        <v>6.0690878114080071</v>
      </c>
      <c r="E29" s="3">
        <v>7503</v>
      </c>
      <c r="F29" s="3">
        <f t="shared" si="2"/>
        <v>683</v>
      </c>
      <c r="G29" s="3"/>
      <c r="H29" s="3"/>
      <c r="I29" s="6"/>
    </row>
    <row r="30" spans="1:9" x14ac:dyDescent="0.25">
      <c r="A30" s="1">
        <v>43916</v>
      </c>
      <c r="B30" s="3">
        <v>62013</v>
      </c>
      <c r="C30" s="3">
        <f t="shared" ref="C30" si="3">B30-B29</f>
        <v>4492</v>
      </c>
      <c r="D30" s="4">
        <f t="shared" ref="D30" si="4">C30*100/B30</f>
        <v>7.2436424620644058</v>
      </c>
      <c r="E30" s="3">
        <v>8165</v>
      </c>
      <c r="F30" s="3">
        <f t="shared" si="2"/>
        <v>662</v>
      </c>
      <c r="G30" s="3"/>
      <c r="H30" s="3"/>
      <c r="I30" s="6"/>
    </row>
    <row r="31" spans="1:9" x14ac:dyDescent="0.25">
      <c r="A31" s="1">
        <v>43917</v>
      </c>
      <c r="B31" s="3">
        <v>66414</v>
      </c>
      <c r="C31" s="3">
        <f t="shared" ref="C31" si="5">B31-B30</f>
        <v>4401</v>
      </c>
      <c r="D31" s="4">
        <f t="shared" ref="D31:D57" si="6">C31*100/B31</f>
        <v>6.6266148703586589</v>
      </c>
      <c r="E31" s="3">
        <v>9134</v>
      </c>
      <c r="F31" s="3">
        <f t="shared" si="2"/>
        <v>969</v>
      </c>
      <c r="G31" s="3"/>
      <c r="H31" s="3"/>
      <c r="I31" s="6"/>
    </row>
    <row r="32" spans="1:9" x14ac:dyDescent="0.25">
      <c r="A32" s="1">
        <v>43918</v>
      </c>
      <c r="B32" s="3">
        <v>70065</v>
      </c>
      <c r="C32" s="3">
        <f t="shared" ref="C32:C39" si="7">B32-B31</f>
        <v>3651</v>
      </c>
      <c r="D32" s="4">
        <f t="shared" si="6"/>
        <v>5.2108756154998925</v>
      </c>
      <c r="E32" s="3">
        <v>10023</v>
      </c>
      <c r="F32" s="3">
        <f t="shared" ref="F32:F39" si="8">E32-E31</f>
        <v>889</v>
      </c>
      <c r="G32" s="3"/>
      <c r="H32" s="3"/>
      <c r="I32" s="6"/>
    </row>
    <row r="33" spans="1:21" x14ac:dyDescent="0.25">
      <c r="A33" s="1">
        <v>43919</v>
      </c>
      <c r="B33" s="3">
        <v>73880</v>
      </c>
      <c r="C33" s="3">
        <f t="shared" si="7"/>
        <v>3815</v>
      </c>
      <c r="D33" s="4">
        <f t="shared" si="6"/>
        <v>5.1637791012452627</v>
      </c>
      <c r="E33" s="3">
        <v>10779</v>
      </c>
      <c r="F33" s="3">
        <f t="shared" si="8"/>
        <v>756</v>
      </c>
      <c r="G33" s="3"/>
      <c r="H33" s="3"/>
      <c r="I33" s="6"/>
    </row>
    <row r="34" spans="1:21" s="7" customFormat="1" x14ac:dyDescent="0.25">
      <c r="A34" s="14">
        <v>43920</v>
      </c>
      <c r="B34" s="15">
        <v>75528</v>
      </c>
      <c r="C34" s="15">
        <f t="shared" si="7"/>
        <v>1648</v>
      </c>
      <c r="D34" s="16">
        <f t="shared" si="6"/>
        <v>2.181972248702468</v>
      </c>
      <c r="E34" s="15">
        <v>11591</v>
      </c>
      <c r="F34" s="15">
        <f t="shared" si="8"/>
        <v>812</v>
      </c>
      <c r="G34" s="15"/>
      <c r="H34" s="15"/>
      <c r="I34" s="17"/>
    </row>
    <row r="35" spans="1:21" x14ac:dyDescent="0.25">
      <c r="A35" s="14">
        <v>43921</v>
      </c>
      <c r="B35" s="15">
        <v>77635</v>
      </c>
      <c r="C35" s="15">
        <f t="shared" si="7"/>
        <v>2107</v>
      </c>
      <c r="D35" s="16">
        <f t="shared" si="6"/>
        <v>2.7139820957042571</v>
      </c>
      <c r="E35" s="15">
        <v>12428</v>
      </c>
      <c r="F35" s="15">
        <f t="shared" si="8"/>
        <v>837</v>
      </c>
      <c r="G35" s="15"/>
      <c r="H35" s="15"/>
      <c r="I35" s="17"/>
    </row>
    <row r="36" spans="1:21" s="13" customFormat="1" x14ac:dyDescent="0.25">
      <c r="A36" s="14">
        <v>43922</v>
      </c>
      <c r="B36" s="15">
        <v>80572</v>
      </c>
      <c r="C36" s="15">
        <f t="shared" si="7"/>
        <v>2937</v>
      </c>
      <c r="D36" s="16">
        <f t="shared" si="6"/>
        <v>3.6451869135679891</v>
      </c>
      <c r="E36" s="15">
        <v>13155</v>
      </c>
      <c r="F36" s="15">
        <f t="shared" si="8"/>
        <v>727</v>
      </c>
      <c r="G36" s="15"/>
      <c r="H36" s="15"/>
      <c r="I36" s="17"/>
    </row>
    <row r="37" spans="1:21" s="20" customFormat="1" x14ac:dyDescent="0.25">
      <c r="A37" s="14">
        <v>43923</v>
      </c>
      <c r="B37" s="15">
        <v>83049</v>
      </c>
      <c r="C37" s="15">
        <f t="shared" si="7"/>
        <v>2477</v>
      </c>
      <c r="D37" s="16">
        <f t="shared" si="6"/>
        <v>2.9825765511926692</v>
      </c>
      <c r="E37" s="15">
        <v>13915</v>
      </c>
      <c r="F37" s="15">
        <f t="shared" si="8"/>
        <v>760</v>
      </c>
      <c r="G37" s="15"/>
      <c r="H37" s="15"/>
      <c r="I37" s="17"/>
    </row>
    <row r="38" spans="1:21" s="24" customFormat="1" x14ac:dyDescent="0.25">
      <c r="A38" s="14">
        <v>43924</v>
      </c>
      <c r="B38" s="15">
        <v>85388</v>
      </c>
      <c r="C38" s="15">
        <f t="shared" si="7"/>
        <v>2339</v>
      </c>
      <c r="D38" s="16">
        <f t="shared" si="6"/>
        <v>2.7392607860589311</v>
      </c>
      <c r="E38" s="15">
        <v>14681</v>
      </c>
      <c r="F38" s="15">
        <f t="shared" si="8"/>
        <v>766</v>
      </c>
      <c r="G38" s="15"/>
      <c r="H38" s="15"/>
      <c r="I38" s="17"/>
    </row>
    <row r="39" spans="1:21" s="27" customFormat="1" x14ac:dyDescent="0.25">
      <c r="A39" s="14">
        <v>43925</v>
      </c>
      <c r="B39" s="15">
        <v>88274</v>
      </c>
      <c r="C39" s="15">
        <f t="shared" si="7"/>
        <v>2886</v>
      </c>
      <c r="D39" s="16">
        <f t="shared" si="6"/>
        <v>3.2693658381856494</v>
      </c>
      <c r="E39" s="15">
        <v>15362</v>
      </c>
      <c r="F39" s="15">
        <f t="shared" si="8"/>
        <v>681</v>
      </c>
      <c r="G39" s="15"/>
      <c r="H39" s="15"/>
      <c r="I39" s="17"/>
    </row>
    <row r="40" spans="1:21" s="32" customFormat="1" x14ac:dyDescent="0.25">
      <c r="A40" s="14">
        <v>43926</v>
      </c>
      <c r="B40" s="15">
        <v>91246</v>
      </c>
      <c r="C40" s="15">
        <f t="shared" ref="C40:C57" si="9">B40-B39</f>
        <v>2972</v>
      </c>
      <c r="D40" s="16">
        <f t="shared" si="6"/>
        <v>3.257129079630888</v>
      </c>
      <c r="E40" s="15">
        <v>15887</v>
      </c>
      <c r="F40" s="15">
        <f t="shared" ref="F40:F69" si="10">E40-E39</f>
        <v>525</v>
      </c>
      <c r="G40" s="15"/>
      <c r="H40" s="15"/>
      <c r="I40" s="17"/>
    </row>
    <row r="41" spans="1:21" s="35" customFormat="1" x14ac:dyDescent="0.25">
      <c r="A41" s="14">
        <v>43927</v>
      </c>
      <c r="B41" s="15">
        <v>93187</v>
      </c>
      <c r="C41" s="15">
        <f t="shared" si="9"/>
        <v>1941</v>
      </c>
      <c r="D41" s="16">
        <f t="shared" si="6"/>
        <v>2.0829085602068957</v>
      </c>
      <c r="E41" s="15">
        <v>16523</v>
      </c>
      <c r="F41" s="15">
        <f t="shared" si="10"/>
        <v>636</v>
      </c>
      <c r="G41" s="15"/>
      <c r="H41" s="15"/>
      <c r="I41" s="17"/>
    </row>
    <row r="42" spans="1:21" s="36" customFormat="1" x14ac:dyDescent="0.25">
      <c r="A42" s="14">
        <v>43928</v>
      </c>
      <c r="B42" s="15">
        <v>94067</v>
      </c>
      <c r="C42" s="15">
        <f t="shared" si="9"/>
        <v>880</v>
      </c>
      <c r="D42" s="19">
        <f t="shared" si="6"/>
        <v>0.9355034177766911</v>
      </c>
      <c r="E42" s="15">
        <v>17127</v>
      </c>
      <c r="F42" s="15">
        <f t="shared" si="10"/>
        <v>604</v>
      </c>
      <c r="G42" s="15"/>
      <c r="H42" s="15"/>
      <c r="I42" s="17"/>
      <c r="J42" s="41">
        <v>135586</v>
      </c>
    </row>
    <row r="43" spans="1:21" s="39" customFormat="1" x14ac:dyDescent="0.25">
      <c r="A43" s="14">
        <v>43929</v>
      </c>
      <c r="B43" s="15">
        <v>95262</v>
      </c>
      <c r="C43" s="15">
        <f t="shared" si="9"/>
        <v>1195</v>
      </c>
      <c r="D43" s="19">
        <f t="shared" si="6"/>
        <v>1.2544351367806681</v>
      </c>
      <c r="E43" s="15">
        <v>17669</v>
      </c>
      <c r="F43" s="15">
        <f t="shared" si="10"/>
        <v>542</v>
      </c>
      <c r="G43" s="15"/>
      <c r="H43" s="15"/>
      <c r="I43" s="17"/>
      <c r="J43" s="41">
        <v>139422</v>
      </c>
    </row>
    <row r="44" spans="1:21" s="40" customFormat="1" x14ac:dyDescent="0.25">
      <c r="A44" s="14">
        <v>43930</v>
      </c>
      <c r="B44" s="15">
        <v>96877</v>
      </c>
      <c r="C44" s="15">
        <f t="shared" si="9"/>
        <v>1615</v>
      </c>
      <c r="D44" s="19">
        <f t="shared" si="6"/>
        <v>1.6670623574222985</v>
      </c>
      <c r="E44" s="15">
        <v>18279</v>
      </c>
      <c r="F44" s="15">
        <f t="shared" si="10"/>
        <v>610</v>
      </c>
      <c r="G44" s="15"/>
      <c r="H44" s="15"/>
      <c r="I44" s="17"/>
      <c r="J44" s="41">
        <v>143626</v>
      </c>
    </row>
    <row r="45" spans="1:21" s="40" customFormat="1" x14ac:dyDescent="0.25">
      <c r="A45" s="14">
        <v>43931</v>
      </c>
      <c r="B45" s="15">
        <v>98273</v>
      </c>
      <c r="C45" s="15">
        <f t="shared" si="9"/>
        <v>1396</v>
      </c>
      <c r="D45" s="19">
        <f t="shared" si="6"/>
        <v>1.4205325979668881</v>
      </c>
      <c r="E45" s="15">
        <v>18849</v>
      </c>
      <c r="F45" s="15">
        <f t="shared" si="10"/>
        <v>570</v>
      </c>
      <c r="G45" s="15"/>
      <c r="H45" s="15"/>
      <c r="I45" s="17"/>
      <c r="J45" s="41">
        <v>147577</v>
      </c>
      <c r="S45">
        <v>1</v>
      </c>
      <c r="T45">
        <v>156363</v>
      </c>
      <c r="U45" s="49"/>
    </row>
    <row r="46" spans="1:21" s="47" customFormat="1" x14ac:dyDescent="0.25">
      <c r="A46" s="14">
        <v>43932</v>
      </c>
      <c r="B46" s="15">
        <v>100269</v>
      </c>
      <c r="C46" s="15">
        <f t="shared" si="9"/>
        <v>1996</v>
      </c>
      <c r="D46" s="19">
        <f t="shared" si="6"/>
        <v>1.990645164507475</v>
      </c>
      <c r="E46" s="15">
        <v>19468</v>
      </c>
      <c r="F46" s="15">
        <f t="shared" si="10"/>
        <v>619</v>
      </c>
      <c r="G46" s="15"/>
      <c r="H46" s="15"/>
      <c r="I46" s="17"/>
      <c r="J46" s="41">
        <v>152271</v>
      </c>
      <c r="S46">
        <v>2</v>
      </c>
      <c r="T46" s="25">
        <v>159516</v>
      </c>
      <c r="U46" s="54">
        <f t="shared" ref="U46:U67" si="11">T46-T45</f>
        <v>3153</v>
      </c>
    </row>
    <row r="47" spans="1:21" s="49" customFormat="1" x14ac:dyDescent="0.25">
      <c r="A47" s="14">
        <v>43933</v>
      </c>
      <c r="B47" s="15">
        <v>102253</v>
      </c>
      <c r="C47" s="15">
        <f t="shared" si="9"/>
        <v>1984</v>
      </c>
      <c r="D47" s="19">
        <f t="shared" si="6"/>
        <v>1.9402853706003735</v>
      </c>
      <c r="E47" s="15">
        <v>19899</v>
      </c>
      <c r="F47" s="15">
        <f t="shared" si="10"/>
        <v>431</v>
      </c>
      <c r="G47" s="15"/>
      <c r="H47" s="15"/>
      <c r="I47" s="17"/>
      <c r="J47" s="41">
        <v>156363</v>
      </c>
      <c r="S47">
        <v>3</v>
      </c>
      <c r="T47" s="25">
        <v>162488</v>
      </c>
      <c r="U47" s="54">
        <f t="shared" si="11"/>
        <v>2972</v>
      </c>
    </row>
    <row r="48" spans="1:21" s="50" customFormat="1" x14ac:dyDescent="0.25">
      <c r="A48" s="14">
        <v>43934</v>
      </c>
      <c r="B48" s="15">
        <v>103616</v>
      </c>
      <c r="C48" s="15">
        <f t="shared" si="9"/>
        <v>1363</v>
      </c>
      <c r="D48" s="19">
        <f t="shared" si="6"/>
        <v>1.3154339098208772</v>
      </c>
      <c r="E48" s="15">
        <v>20465</v>
      </c>
      <c r="F48" s="15">
        <f t="shared" si="10"/>
        <v>566</v>
      </c>
      <c r="G48" s="15"/>
      <c r="H48" s="15"/>
      <c r="I48" s="17"/>
      <c r="J48" s="41">
        <v>159516</v>
      </c>
      <c r="S48" s="58">
        <v>4</v>
      </c>
      <c r="T48">
        <v>165155</v>
      </c>
      <c r="U48" s="55">
        <f t="shared" si="11"/>
        <v>2667</v>
      </c>
    </row>
    <row r="49" spans="1:21" s="54" customFormat="1" x14ac:dyDescent="0.25">
      <c r="A49" s="14">
        <v>43935</v>
      </c>
      <c r="B49" s="15">
        <v>104291</v>
      </c>
      <c r="C49" s="15">
        <f t="shared" si="9"/>
        <v>675</v>
      </c>
      <c r="D49" s="19">
        <f t="shared" si="6"/>
        <v>0.64722746929265229</v>
      </c>
      <c r="E49" s="15">
        <v>21067</v>
      </c>
      <c r="F49" s="15">
        <f t="shared" si="10"/>
        <v>602</v>
      </c>
      <c r="G49" s="15"/>
      <c r="H49" s="15"/>
      <c r="I49" s="17"/>
      <c r="J49" s="41">
        <v>162488</v>
      </c>
      <c r="S49" s="58">
        <v>5</v>
      </c>
      <c r="T49">
        <v>168941</v>
      </c>
      <c r="U49" s="56">
        <f t="shared" si="11"/>
        <v>3786</v>
      </c>
    </row>
    <row r="50" spans="1:21" s="55" customFormat="1" x14ac:dyDescent="0.25">
      <c r="A50" s="14">
        <v>43936</v>
      </c>
      <c r="B50" s="15">
        <v>105418</v>
      </c>
      <c r="C50" s="15">
        <f t="shared" si="9"/>
        <v>1127</v>
      </c>
      <c r="D50" s="19">
        <f t="shared" si="6"/>
        <v>1.0690773871634824</v>
      </c>
      <c r="E50" s="15">
        <v>21645</v>
      </c>
      <c r="F50" s="15">
        <f t="shared" si="10"/>
        <v>578</v>
      </c>
      <c r="G50" s="15"/>
      <c r="H50" s="15"/>
      <c r="I50" s="17"/>
      <c r="J50" s="41">
        <v>165155</v>
      </c>
      <c r="S50" s="58">
        <v>6</v>
      </c>
      <c r="T50">
        <v>172434</v>
      </c>
      <c r="U50" s="58">
        <f t="shared" si="11"/>
        <v>3493</v>
      </c>
    </row>
    <row r="51" spans="1:21" s="56" customFormat="1" x14ac:dyDescent="0.25">
      <c r="A51" s="14">
        <v>43937</v>
      </c>
      <c r="B51" s="15">
        <v>106607</v>
      </c>
      <c r="C51" s="15">
        <f t="shared" si="9"/>
        <v>1189</v>
      </c>
      <c r="D51" s="19">
        <f t="shared" si="6"/>
        <v>1.1153113773016781</v>
      </c>
      <c r="E51" s="15">
        <v>22170</v>
      </c>
      <c r="F51" s="15">
        <f t="shared" si="10"/>
        <v>525</v>
      </c>
      <c r="G51" s="15"/>
      <c r="H51" s="15"/>
      <c r="I51" s="17"/>
      <c r="J51" s="41">
        <v>168941</v>
      </c>
      <c r="S51" s="58">
        <v>7</v>
      </c>
      <c r="T51">
        <v>175925</v>
      </c>
      <c r="U51" s="59">
        <f t="shared" si="11"/>
        <v>3491</v>
      </c>
    </row>
    <row r="52" spans="1:21" s="56" customFormat="1" x14ac:dyDescent="0.25">
      <c r="A52" s="14">
        <v>43938</v>
      </c>
      <c r="B52" s="15">
        <v>106962</v>
      </c>
      <c r="C52" s="15">
        <f t="shared" si="9"/>
        <v>355</v>
      </c>
      <c r="D52" s="19">
        <f t="shared" si="6"/>
        <v>0.33189356967895139</v>
      </c>
      <c r="E52" s="15">
        <v>22745</v>
      </c>
      <c r="F52" s="15">
        <f t="shared" si="10"/>
        <v>575</v>
      </c>
      <c r="G52" s="15"/>
      <c r="H52" s="15"/>
      <c r="I52" s="17"/>
      <c r="J52" s="41">
        <v>172434</v>
      </c>
      <c r="S52" s="58">
        <v>8</v>
      </c>
      <c r="T52">
        <v>178972</v>
      </c>
      <c r="U52" s="60">
        <f t="shared" si="11"/>
        <v>3047</v>
      </c>
    </row>
    <row r="53" spans="1:21" s="59" customFormat="1" x14ac:dyDescent="0.25">
      <c r="A53" s="14">
        <v>43939</v>
      </c>
      <c r="B53" s="15">
        <v>107771</v>
      </c>
      <c r="C53" s="15">
        <f t="shared" si="9"/>
        <v>809</v>
      </c>
      <c r="D53" s="19">
        <f t="shared" si="6"/>
        <v>0.75066576351708714</v>
      </c>
      <c r="E53" s="15">
        <v>23227</v>
      </c>
      <c r="F53" s="15">
        <f t="shared" si="10"/>
        <v>482</v>
      </c>
      <c r="G53" s="15"/>
      <c r="H53" s="15"/>
      <c r="I53" s="17"/>
      <c r="J53" s="41">
        <v>175925</v>
      </c>
      <c r="S53" s="58">
        <v>9</v>
      </c>
      <c r="T53">
        <v>181228</v>
      </c>
      <c r="U53" s="61">
        <f t="shared" si="11"/>
        <v>2256</v>
      </c>
    </row>
    <row r="54" spans="1:21" s="59" customFormat="1" x14ac:dyDescent="0.25">
      <c r="A54" s="14">
        <v>43940</v>
      </c>
      <c r="B54" s="15">
        <v>108257</v>
      </c>
      <c r="C54" s="15">
        <f t="shared" si="9"/>
        <v>486</v>
      </c>
      <c r="D54" s="19">
        <f t="shared" si="6"/>
        <v>0.44893170880404965</v>
      </c>
      <c r="E54" s="15">
        <v>23660</v>
      </c>
      <c r="F54" s="15">
        <f t="shared" si="10"/>
        <v>433</v>
      </c>
      <c r="G54" s="46"/>
      <c r="H54" s="46"/>
      <c r="I54" s="17"/>
      <c r="J54" s="41">
        <v>178972</v>
      </c>
      <c r="S54" s="58">
        <v>10</v>
      </c>
      <c r="T54">
        <v>183957</v>
      </c>
      <c r="U54" s="62">
        <f t="shared" si="11"/>
        <v>2729</v>
      </c>
    </row>
    <row r="55" spans="1:21" s="61" customFormat="1" x14ac:dyDescent="0.25">
      <c r="A55" s="14">
        <v>43941</v>
      </c>
      <c r="B55" s="15">
        <v>108237</v>
      </c>
      <c r="C55" s="15">
        <f t="shared" si="9"/>
        <v>-20</v>
      </c>
      <c r="D55" s="19">
        <f t="shared" si="6"/>
        <v>-1.8477969640695879E-2</v>
      </c>
      <c r="E55" s="15">
        <v>24114</v>
      </c>
      <c r="F55" s="15">
        <f t="shared" si="10"/>
        <v>454</v>
      </c>
      <c r="G55" s="46"/>
      <c r="H55" s="46"/>
      <c r="I55" s="17"/>
      <c r="J55" s="41">
        <v>181228</v>
      </c>
      <c r="S55" s="58">
        <v>11</v>
      </c>
      <c r="T55" s="63">
        <v>187327</v>
      </c>
      <c r="U55" s="63">
        <f t="shared" si="11"/>
        <v>3370</v>
      </c>
    </row>
    <row r="56" spans="1:21" s="61" customFormat="1" x14ac:dyDescent="0.25">
      <c r="A56" s="14">
        <v>43942</v>
      </c>
      <c r="B56" s="15">
        <v>107709</v>
      </c>
      <c r="C56" s="15">
        <f t="shared" si="9"/>
        <v>-528</v>
      </c>
      <c r="D56" s="19">
        <f t="shared" si="6"/>
        <v>-0.49020973177728883</v>
      </c>
      <c r="E56" s="15">
        <v>24648</v>
      </c>
      <c r="F56" s="15">
        <f t="shared" si="10"/>
        <v>534</v>
      </c>
      <c r="G56" s="46"/>
      <c r="H56" s="46"/>
      <c r="I56" s="17"/>
      <c r="J56" s="41">
        <v>183957</v>
      </c>
      <c r="S56" s="58">
        <v>12</v>
      </c>
      <c r="T56">
        <v>189973</v>
      </c>
      <c r="U56" s="65">
        <f t="shared" si="11"/>
        <v>2646</v>
      </c>
    </row>
    <row r="57" spans="1:21" s="63" customFormat="1" x14ac:dyDescent="0.25">
      <c r="A57" s="14">
        <v>43943</v>
      </c>
      <c r="B57" s="15">
        <v>107699</v>
      </c>
      <c r="C57" s="15">
        <f t="shared" si="9"/>
        <v>-10</v>
      </c>
      <c r="D57" s="19">
        <f t="shared" si="6"/>
        <v>-9.2851372807546961E-3</v>
      </c>
      <c r="E57" s="15">
        <v>25085</v>
      </c>
      <c r="F57" s="15">
        <f t="shared" si="10"/>
        <v>437</v>
      </c>
      <c r="G57" s="46"/>
      <c r="H57" s="46"/>
      <c r="I57" s="17"/>
      <c r="J57" s="41">
        <v>187327</v>
      </c>
      <c r="S57" s="58">
        <v>13</v>
      </c>
      <c r="T57">
        <v>192994</v>
      </c>
      <c r="U57" s="65">
        <f t="shared" si="11"/>
        <v>3021</v>
      </c>
    </row>
    <row r="58" spans="1:21" s="63" customFormat="1" x14ac:dyDescent="0.25">
      <c r="A58" s="14">
        <v>43944</v>
      </c>
      <c r="B58" s="15">
        <v>106848</v>
      </c>
      <c r="C58" s="15">
        <f t="shared" ref="C58:C60" si="12">B58-B57</f>
        <v>-851</v>
      </c>
      <c r="D58" s="19">
        <f t="shared" ref="D58:D60" si="13">C58*100/B58</f>
        <v>-0.79645852051512434</v>
      </c>
      <c r="E58" s="15">
        <v>25549</v>
      </c>
      <c r="F58" s="15">
        <f t="shared" si="10"/>
        <v>464</v>
      </c>
      <c r="G58" s="46"/>
      <c r="H58" s="46"/>
      <c r="I58" s="17"/>
      <c r="J58" s="41">
        <v>189973</v>
      </c>
      <c r="S58" s="58">
        <v>14</v>
      </c>
      <c r="T58">
        <v>195351</v>
      </c>
      <c r="U58" s="66">
        <f t="shared" si="11"/>
        <v>2357</v>
      </c>
    </row>
    <row r="59" spans="1:21" s="47" customFormat="1" x14ac:dyDescent="0.25">
      <c r="A59" s="14">
        <v>43945</v>
      </c>
      <c r="B59" s="15">
        <v>106527</v>
      </c>
      <c r="C59" s="15">
        <f t="shared" si="12"/>
        <v>-321</v>
      </c>
      <c r="D59" s="19">
        <f t="shared" si="13"/>
        <v>-0.30133205666169138</v>
      </c>
      <c r="E59" s="15">
        <v>25969</v>
      </c>
      <c r="F59" s="15">
        <f t="shared" si="10"/>
        <v>420</v>
      </c>
      <c r="G59" s="15"/>
      <c r="H59" s="46"/>
      <c r="I59" s="17"/>
      <c r="J59" s="41">
        <v>192994</v>
      </c>
      <c r="S59" s="58">
        <v>15</v>
      </c>
      <c r="T59" s="72">
        <v>197675</v>
      </c>
      <c r="U59" s="67">
        <f t="shared" si="11"/>
        <v>2324</v>
      </c>
    </row>
    <row r="60" spans="1:21" s="66" customFormat="1" x14ac:dyDescent="0.25">
      <c r="A60" s="14">
        <v>43946</v>
      </c>
      <c r="B60" s="15">
        <v>105847</v>
      </c>
      <c r="C60" s="15">
        <f t="shared" si="12"/>
        <v>-680</v>
      </c>
      <c r="D60" s="19">
        <f t="shared" si="13"/>
        <v>-0.64243672470641588</v>
      </c>
      <c r="E60" s="15">
        <v>26384</v>
      </c>
      <c r="F60" s="15">
        <f t="shared" si="10"/>
        <v>415</v>
      </c>
      <c r="G60" s="15"/>
      <c r="H60" s="46"/>
      <c r="I60" s="17"/>
      <c r="J60" s="41">
        <v>195351</v>
      </c>
      <c r="S60">
        <v>16</v>
      </c>
      <c r="T60">
        <v>199414</v>
      </c>
      <c r="U60" s="68">
        <f t="shared" si="11"/>
        <v>1739</v>
      </c>
    </row>
    <row r="61" spans="1:21" s="67" customFormat="1" x14ac:dyDescent="0.25">
      <c r="A61" s="14">
        <v>43947</v>
      </c>
      <c r="B61" s="15">
        <v>106103</v>
      </c>
      <c r="C61" s="15">
        <f t="shared" ref="C61:C63" si="14">B61-B60</f>
        <v>256</v>
      </c>
      <c r="D61" s="19">
        <f t="shared" ref="D61:D63" si="15">C61*100/B61</f>
        <v>0.24127498751213444</v>
      </c>
      <c r="E61" s="15">
        <v>26644</v>
      </c>
      <c r="F61" s="15">
        <f t="shared" si="10"/>
        <v>260</v>
      </c>
      <c r="G61" s="15"/>
      <c r="H61" s="46"/>
      <c r="I61" s="17"/>
      <c r="J61" s="41">
        <v>197675</v>
      </c>
      <c r="S61">
        <v>17</v>
      </c>
      <c r="T61">
        <v>201505</v>
      </c>
      <c r="U61" s="72">
        <f t="shared" si="11"/>
        <v>2091</v>
      </c>
    </row>
    <row r="62" spans="1:21" s="68" customFormat="1" x14ac:dyDescent="0.25">
      <c r="A62" s="14">
        <v>43948</v>
      </c>
      <c r="B62" s="15">
        <v>105813</v>
      </c>
      <c r="C62" s="15">
        <f t="shared" si="14"/>
        <v>-290</v>
      </c>
      <c r="D62" s="19">
        <f t="shared" si="15"/>
        <v>-0.27406840369330798</v>
      </c>
      <c r="E62" s="15">
        <v>26977</v>
      </c>
      <c r="F62" s="15">
        <f t="shared" si="10"/>
        <v>333</v>
      </c>
      <c r="G62" s="15"/>
      <c r="H62" s="46"/>
      <c r="I62" s="17"/>
      <c r="J62" s="41">
        <v>199414</v>
      </c>
      <c r="S62">
        <v>18</v>
      </c>
      <c r="T62">
        <v>203591</v>
      </c>
      <c r="U62" s="73">
        <f t="shared" si="11"/>
        <v>2086</v>
      </c>
    </row>
    <row r="63" spans="1:21" s="68" customFormat="1" x14ac:dyDescent="0.25">
      <c r="A63" s="14">
        <v>43949</v>
      </c>
      <c r="B63" s="15">
        <v>105205</v>
      </c>
      <c r="C63" s="15">
        <f t="shared" si="14"/>
        <v>-608</v>
      </c>
      <c r="D63" s="19">
        <f t="shared" si="15"/>
        <v>-0.5779193004134785</v>
      </c>
      <c r="E63" s="15">
        <v>27359</v>
      </c>
      <c r="F63" s="15">
        <f t="shared" si="10"/>
        <v>382</v>
      </c>
      <c r="G63" s="15"/>
      <c r="H63" s="46"/>
      <c r="I63" s="17"/>
      <c r="J63" s="41">
        <v>201505</v>
      </c>
      <c r="S63">
        <v>19</v>
      </c>
      <c r="T63">
        <v>205463</v>
      </c>
      <c r="U63" s="74">
        <f t="shared" si="11"/>
        <v>1872</v>
      </c>
    </row>
    <row r="64" spans="1:21" s="68" customFormat="1" x14ac:dyDescent="0.25">
      <c r="A64" s="14">
        <v>43950</v>
      </c>
      <c r="B64" s="15">
        <v>104657</v>
      </c>
      <c r="C64" s="15">
        <f t="shared" ref="C64:C69" si="16">B64-B63</f>
        <v>-548</v>
      </c>
      <c r="D64" s="19">
        <f t="shared" ref="D64:D69" si="17">C64*100/B64</f>
        <v>-0.52361523835003865</v>
      </c>
      <c r="E64" s="15">
        <v>27682</v>
      </c>
      <c r="F64" s="15">
        <f t="shared" si="10"/>
        <v>323</v>
      </c>
      <c r="G64" s="15"/>
      <c r="H64" s="46"/>
      <c r="I64" s="17"/>
      <c r="J64" s="41">
        <v>203591</v>
      </c>
      <c r="S64" s="63">
        <v>20</v>
      </c>
      <c r="T64" s="63">
        <v>207428</v>
      </c>
      <c r="U64" s="78">
        <f t="shared" si="11"/>
        <v>1965</v>
      </c>
    </row>
    <row r="65" spans="1:26" s="67" customFormat="1" x14ac:dyDescent="0.25">
      <c r="A65" s="14">
        <v>43951</v>
      </c>
      <c r="B65" s="15">
        <v>101551</v>
      </c>
      <c r="C65" s="15">
        <f t="shared" si="16"/>
        <v>-3106</v>
      </c>
      <c r="D65" s="19">
        <f t="shared" si="17"/>
        <v>-3.0585617079103109</v>
      </c>
      <c r="E65" s="15">
        <v>27967</v>
      </c>
      <c r="F65" s="15">
        <f t="shared" si="10"/>
        <v>285</v>
      </c>
      <c r="G65" s="15"/>
      <c r="H65" s="46"/>
      <c r="I65" s="17"/>
      <c r="J65" s="41">
        <v>205463</v>
      </c>
      <c r="S65" s="64">
        <v>21</v>
      </c>
      <c r="T65" s="64">
        <v>209328</v>
      </c>
      <c r="U65" s="79">
        <f t="shared" si="11"/>
        <v>1900</v>
      </c>
    </row>
    <row r="66" spans="1:26" s="78" customFormat="1" x14ac:dyDescent="0.25">
      <c r="A66" s="14">
        <v>43952</v>
      </c>
      <c r="B66" s="15">
        <v>100943</v>
      </c>
      <c r="C66" s="15">
        <f t="shared" si="16"/>
        <v>-608</v>
      </c>
      <c r="D66" s="19">
        <f t="shared" si="17"/>
        <v>-0.60232012125655077</v>
      </c>
      <c r="E66" s="15">
        <v>28236</v>
      </c>
      <c r="F66" s="15">
        <f t="shared" si="10"/>
        <v>269</v>
      </c>
      <c r="G66" s="15"/>
      <c r="H66" s="46"/>
      <c r="I66" s="17"/>
      <c r="J66" s="41">
        <v>207428</v>
      </c>
      <c r="S66" s="78">
        <v>22</v>
      </c>
      <c r="T66" s="78">
        <v>210717</v>
      </c>
      <c r="U66" s="80">
        <f t="shared" si="11"/>
        <v>1389</v>
      </c>
    </row>
    <row r="67" spans="1:26" s="78" customFormat="1" x14ac:dyDescent="0.25">
      <c r="A67" s="14">
        <v>43953</v>
      </c>
      <c r="B67" s="25">
        <v>100704</v>
      </c>
      <c r="C67" s="15">
        <f t="shared" si="16"/>
        <v>-239</v>
      </c>
      <c r="D67" s="19">
        <f t="shared" si="17"/>
        <v>-0.23732920241499841</v>
      </c>
      <c r="E67" s="15">
        <v>28710</v>
      </c>
      <c r="F67" s="15">
        <f t="shared" si="10"/>
        <v>474</v>
      </c>
      <c r="G67" s="15"/>
      <c r="H67" s="46"/>
      <c r="I67" s="17"/>
      <c r="J67" s="41">
        <v>209328</v>
      </c>
      <c r="S67" s="78">
        <v>23</v>
      </c>
      <c r="T67" s="78">
        <v>211938</v>
      </c>
      <c r="U67" s="81">
        <f t="shared" si="11"/>
        <v>1221</v>
      </c>
    </row>
    <row r="68" spans="1:26" s="80" customFormat="1" x14ac:dyDescent="0.25">
      <c r="A68" s="14">
        <v>43954</v>
      </c>
      <c r="B68" s="25">
        <v>100179</v>
      </c>
      <c r="C68" s="15">
        <f t="shared" si="16"/>
        <v>-525</v>
      </c>
      <c r="D68" s="19">
        <f t="shared" si="17"/>
        <v>-0.52406192914682714</v>
      </c>
      <c r="E68" s="15">
        <v>28884</v>
      </c>
      <c r="F68" s="15">
        <f t="shared" si="10"/>
        <v>174</v>
      </c>
      <c r="G68" s="15"/>
      <c r="H68" s="46"/>
      <c r="I68" s="17"/>
      <c r="J68" s="41">
        <v>210717</v>
      </c>
    </row>
    <row r="69" spans="1:26" s="80" customFormat="1" x14ac:dyDescent="0.25">
      <c r="A69" s="10">
        <v>43955</v>
      </c>
      <c r="B69" s="25">
        <v>99980</v>
      </c>
      <c r="C69" s="15">
        <f t="shared" si="16"/>
        <v>-199</v>
      </c>
      <c r="D69" s="19">
        <f t="shared" si="17"/>
        <v>-0.19903980796159232</v>
      </c>
      <c r="E69" s="15">
        <v>29079</v>
      </c>
      <c r="F69" s="15">
        <f t="shared" si="10"/>
        <v>195</v>
      </c>
      <c r="G69" s="15"/>
      <c r="H69" s="46"/>
      <c r="I69" s="17"/>
      <c r="J69" s="41">
        <v>211938</v>
      </c>
    </row>
    <row r="70" spans="1:26" s="80" customFormat="1" x14ac:dyDescent="0.25">
      <c r="A70" s="10"/>
      <c r="B70" s="25"/>
      <c r="C70" s="15"/>
      <c r="D70" s="19"/>
      <c r="E70" s="15"/>
      <c r="F70" s="15"/>
      <c r="G70" s="15"/>
      <c r="H70" s="46"/>
      <c r="I70" s="17"/>
      <c r="J70" s="41"/>
    </row>
    <row r="71" spans="1:26" s="80" customFormat="1" x14ac:dyDescent="0.25">
      <c r="A71" s="10"/>
      <c r="B71" s="25"/>
      <c r="C71" s="15"/>
      <c r="D71" s="19"/>
      <c r="E71" s="15"/>
      <c r="F71" s="15"/>
      <c r="G71" s="15"/>
      <c r="H71" s="46"/>
      <c r="I71" s="17"/>
      <c r="J71" s="41"/>
    </row>
    <row r="72" spans="1:26" s="66" customFormat="1" x14ac:dyDescent="0.25">
      <c r="A72" s="10"/>
      <c r="B72" s="15"/>
      <c r="C72" s="15"/>
      <c r="D72" s="19"/>
      <c r="E72" s="15"/>
      <c r="F72" s="15"/>
      <c r="G72" s="15"/>
      <c r="H72" s="46"/>
      <c r="I72" s="17"/>
      <c r="J72" s="41"/>
    </row>
    <row r="73" spans="1:26" s="39" customFormat="1" x14ac:dyDescent="0.25">
      <c r="A73" s="10"/>
      <c r="B73" s="15"/>
      <c r="C73" s="15"/>
      <c r="D73" s="16"/>
      <c r="E73" s="15"/>
      <c r="F73" s="15"/>
      <c r="H73" s="15"/>
      <c r="I73" s="17"/>
      <c r="J73" s="41"/>
    </row>
    <row r="74" spans="1:26" x14ac:dyDescent="0.25">
      <c r="A74" s="1"/>
      <c r="B74" s="86" t="s">
        <v>2</v>
      </c>
      <c r="C74" s="86"/>
      <c r="D74" s="86"/>
      <c r="E74" s="86"/>
      <c r="F74" s="86"/>
      <c r="G74" s="86"/>
      <c r="H74" s="86"/>
      <c r="I74" s="86"/>
      <c r="J74" s="41"/>
    </row>
    <row r="75" spans="1:26" x14ac:dyDescent="0.25">
      <c r="A75" s="1"/>
      <c r="B75" t="s">
        <v>5</v>
      </c>
    </row>
    <row r="76" spans="1:26" x14ac:dyDescent="0.25">
      <c r="A76" s="1"/>
    </row>
    <row r="77" spans="1:26" x14ac:dyDescent="0.25">
      <c r="A77" s="1"/>
      <c r="B77" s="3"/>
      <c r="C77" s="3"/>
      <c r="D77" s="4"/>
      <c r="E77" s="3"/>
      <c r="I77" s="85" t="s">
        <v>35</v>
      </c>
      <c r="J77" s="85"/>
    </row>
    <row r="78" spans="1:26" x14ac:dyDescent="0.25">
      <c r="A78" s="1"/>
      <c r="B78" s="3"/>
      <c r="C78" s="3"/>
      <c r="D78" s="4"/>
      <c r="E78" s="3"/>
    </row>
    <row r="79" spans="1:26" ht="22.5" customHeight="1" x14ac:dyDescent="0.4">
      <c r="A79" s="1"/>
      <c r="B79" s="3"/>
      <c r="C79" s="3"/>
      <c r="D79" s="70" t="s">
        <v>32</v>
      </c>
      <c r="E79" s="3"/>
      <c r="Q79" s="53" t="s">
        <v>15</v>
      </c>
      <c r="Z79" s="26"/>
    </row>
    <row r="80" spans="1:26" s="63" customFormat="1" ht="18.75" customHeight="1" x14ac:dyDescent="0.4">
      <c r="A80" s="1"/>
      <c r="B80" s="3"/>
      <c r="C80" s="3"/>
      <c r="D80" s="4"/>
      <c r="E80" s="3"/>
      <c r="Z80" s="26"/>
    </row>
    <row r="81" spans="1:26" s="64" customFormat="1" ht="18.75" customHeight="1" x14ac:dyDescent="0.4">
      <c r="A81" s="1"/>
      <c r="B81" s="3"/>
      <c r="C81" s="3"/>
      <c r="D81" s="4"/>
      <c r="E81" s="3"/>
      <c r="Z81" s="26"/>
    </row>
    <row r="82" spans="1:26" s="64" customFormat="1" ht="18.75" customHeight="1" x14ac:dyDescent="0.4">
      <c r="A82" s="1"/>
      <c r="B82" s="3"/>
      <c r="C82" s="3"/>
      <c r="D82" s="4"/>
      <c r="E82" s="3"/>
      <c r="Z82" s="26"/>
    </row>
    <row r="83" spans="1:26" s="63" customFormat="1" ht="18.75" customHeight="1" x14ac:dyDescent="0.4">
      <c r="A83" s="1"/>
      <c r="B83" s="3"/>
      <c r="C83" s="3"/>
      <c r="D83" s="4"/>
      <c r="E83" s="3"/>
      <c r="Z83" s="26"/>
    </row>
    <row r="84" spans="1:26" ht="21.75" customHeight="1" x14ac:dyDescent="0.25">
      <c r="A84" s="1"/>
      <c r="B84" s="3"/>
      <c r="C84" s="3"/>
      <c r="D84" s="4"/>
      <c r="E84" s="3"/>
      <c r="J84" s="38"/>
      <c r="U84" s="25"/>
      <c r="W84" s="25"/>
    </row>
    <row r="85" spans="1:26" x14ac:dyDescent="0.25">
      <c r="A85" s="1"/>
      <c r="B85" s="3"/>
      <c r="C85" s="3"/>
      <c r="D85" s="4"/>
      <c r="E85" s="3"/>
    </row>
    <row r="86" spans="1:26" x14ac:dyDescent="0.25">
      <c r="A86" s="1"/>
      <c r="B86" s="3"/>
      <c r="C86" s="3"/>
      <c r="D86" s="4"/>
      <c r="E86" s="3"/>
    </row>
    <row r="87" spans="1:26" x14ac:dyDescent="0.25">
      <c r="A87" s="1"/>
      <c r="B87" s="3"/>
      <c r="C87" s="3"/>
      <c r="D87" s="4"/>
      <c r="E87" s="3"/>
    </row>
    <row r="88" spans="1:26" x14ac:dyDescent="0.25">
      <c r="A88" s="1"/>
      <c r="B88" s="3"/>
      <c r="E88" s="3"/>
    </row>
    <row r="89" spans="1:26" x14ac:dyDescent="0.25">
      <c r="A89" s="1"/>
      <c r="B89" s="3"/>
      <c r="C89" s="5"/>
      <c r="D89" s="5"/>
      <c r="E89" s="3"/>
    </row>
    <row r="90" spans="1:26" x14ac:dyDescent="0.25">
      <c r="A90" s="1"/>
      <c r="B90" s="3"/>
      <c r="C90" s="5"/>
      <c r="D90" s="5"/>
      <c r="E90" s="3"/>
    </row>
    <row r="91" spans="1:26" s="5" customFormat="1" x14ac:dyDescent="0.25">
      <c r="A91" s="1"/>
      <c r="B91" s="3"/>
      <c r="E91" s="3"/>
    </row>
    <row r="92" spans="1:26" s="5" customFormat="1" x14ac:dyDescent="0.25">
      <c r="A92" s="1"/>
      <c r="B92" s="15"/>
      <c r="C92" s="7"/>
      <c r="D92" s="7"/>
      <c r="E92" s="15"/>
    </row>
    <row r="93" spans="1:26" s="5" customFormat="1" x14ac:dyDescent="0.25">
      <c r="A93" s="14"/>
      <c r="B93" s="15"/>
      <c r="C93" s="18"/>
      <c r="D93" s="18"/>
      <c r="E93" s="15"/>
    </row>
    <row r="94" spans="1:26" s="7" customFormat="1" x14ac:dyDescent="0.25">
      <c r="A94" s="14"/>
      <c r="B94" s="15"/>
      <c r="C94" s="15"/>
      <c r="D94" s="16"/>
      <c r="E94" s="15"/>
    </row>
    <row r="95" spans="1:26" s="7" customFormat="1" x14ac:dyDescent="0.25">
      <c r="A95" s="14"/>
      <c r="B95" s="15"/>
      <c r="C95" s="11"/>
      <c r="D95" s="19"/>
      <c r="E95" s="15"/>
    </row>
    <row r="96" spans="1:26" s="7" customFormat="1" x14ac:dyDescent="0.25">
      <c r="A96" s="14"/>
      <c r="B96" s="15"/>
      <c r="C96" s="15"/>
      <c r="D96" s="16"/>
      <c r="E96" s="15"/>
    </row>
    <row r="97" spans="1:8" s="13" customFormat="1" x14ac:dyDescent="0.25">
      <c r="A97" s="14"/>
      <c r="B97" s="15"/>
      <c r="C97"/>
      <c r="D97"/>
      <c r="E97" s="15"/>
    </row>
    <row r="98" spans="1:8" s="13" customFormat="1" x14ac:dyDescent="0.25">
      <c r="A98" s="14"/>
      <c r="B98" s="15"/>
      <c r="C98" s="11"/>
      <c r="D98" s="19"/>
      <c r="E98" s="15"/>
    </row>
    <row r="99" spans="1:8" x14ac:dyDescent="0.25">
      <c r="A99" s="14"/>
      <c r="B99" s="15"/>
      <c r="C99" s="11"/>
      <c r="D99" s="19"/>
      <c r="E99" s="15"/>
    </row>
    <row r="100" spans="1:8" s="13" customFormat="1" ht="14.25" customHeight="1" x14ac:dyDescent="0.25">
      <c r="A100" s="14"/>
      <c r="B100" s="15"/>
      <c r="C100" s="11"/>
      <c r="D100" s="19"/>
      <c r="E100" s="15"/>
    </row>
    <row r="101" spans="1:8" s="35" customFormat="1" ht="14.25" customHeight="1" x14ac:dyDescent="0.25">
      <c r="A101" s="14"/>
      <c r="B101" s="15"/>
      <c r="C101" s="11"/>
      <c r="D101" s="19"/>
      <c r="E101" s="15"/>
    </row>
    <row r="102" spans="1:8" s="36" customFormat="1" ht="14.25" customHeight="1" x14ac:dyDescent="0.25">
      <c r="A102" s="14"/>
      <c r="B102" s="15"/>
      <c r="C102" s="11"/>
      <c r="D102" s="19"/>
      <c r="E102" s="15"/>
    </row>
    <row r="103" spans="1:8" s="39" customFormat="1" ht="14.25" customHeight="1" x14ac:dyDescent="0.25">
      <c r="A103" s="14"/>
      <c r="B103" s="15"/>
      <c r="C103" s="11"/>
      <c r="D103" s="19"/>
      <c r="E103" s="15"/>
    </row>
    <row r="104" spans="1:8" s="39" customFormat="1" ht="14.25" customHeight="1" x14ac:dyDescent="0.25">
      <c r="A104" s="14"/>
      <c r="B104" s="15"/>
      <c r="C104"/>
      <c r="D104"/>
      <c r="E104" s="15"/>
    </row>
    <row r="105" spans="1:8" s="42" customFormat="1" ht="14.25" customHeight="1" x14ac:dyDescent="0.25">
      <c r="A105" t="s">
        <v>26</v>
      </c>
      <c r="B105"/>
      <c r="C105"/>
      <c r="D105" t="s">
        <v>28</v>
      </c>
      <c r="E105" t="s">
        <v>29</v>
      </c>
      <c r="F105" s="73"/>
      <c r="G105" s="73" t="s">
        <v>3</v>
      </c>
      <c r="H105" s="73" t="s">
        <v>7</v>
      </c>
    </row>
    <row r="106" spans="1:8" s="49" customFormat="1" ht="14.25" customHeight="1" x14ac:dyDescent="0.25">
      <c r="A106" s="5" t="s">
        <v>0</v>
      </c>
      <c r="B106"/>
      <c r="C106"/>
      <c r="D106"/>
      <c r="E106"/>
      <c r="F106" s="73"/>
      <c r="G106" s="73"/>
      <c r="H106" s="73"/>
    </row>
    <row r="107" spans="1:8" s="49" customFormat="1" ht="14.25" customHeight="1" x14ac:dyDescent="0.25">
      <c r="A107" s="1">
        <v>43893</v>
      </c>
      <c r="B107" s="3"/>
      <c r="C107" s="5">
        <v>18</v>
      </c>
      <c r="D107" s="3"/>
      <c r="E107" s="5"/>
      <c r="F107" s="3"/>
    </row>
    <row r="108" spans="1:8" s="50" customFormat="1" ht="14.25" customHeight="1" x14ac:dyDescent="0.25">
      <c r="A108" s="1">
        <v>43894</v>
      </c>
      <c r="B108" s="3"/>
      <c r="C108" s="3">
        <v>37</v>
      </c>
      <c r="D108" s="3">
        <f>C108-C107</f>
        <v>19</v>
      </c>
      <c r="E108" s="3"/>
      <c r="F108" s="3"/>
      <c r="G108" s="3">
        <f>C108-C107</f>
        <v>19</v>
      </c>
      <c r="H108" s="6">
        <f>G108/C108</f>
        <v>0.51351351351351349</v>
      </c>
    </row>
    <row r="109" spans="1:8" s="54" customFormat="1" ht="14.25" customHeight="1" x14ac:dyDescent="0.25">
      <c r="A109" s="1">
        <v>43895</v>
      </c>
      <c r="B109" s="3"/>
      <c r="C109" s="3">
        <v>60</v>
      </c>
      <c r="D109" s="3">
        <f t="shared" ref="D109:D136" si="18">C109-C108</f>
        <v>23</v>
      </c>
      <c r="E109" s="3"/>
      <c r="F109" s="3"/>
      <c r="G109" s="3">
        <f t="shared" ref="G109:G169" si="19">C109-C108</f>
        <v>23</v>
      </c>
      <c r="H109" s="6">
        <f t="shared" ref="H109:H169" si="20">G109/C109</f>
        <v>0.38333333333333336</v>
      </c>
    </row>
    <row r="110" spans="1:8" s="55" customFormat="1" ht="14.25" customHeight="1" x14ac:dyDescent="0.25">
      <c r="A110" s="1">
        <v>43896</v>
      </c>
      <c r="B110" s="3"/>
      <c r="C110" s="3">
        <v>78</v>
      </c>
      <c r="D110" s="3">
        <f t="shared" si="18"/>
        <v>18</v>
      </c>
      <c r="E110" s="3"/>
      <c r="F110" s="3"/>
      <c r="G110" s="3">
        <f t="shared" si="19"/>
        <v>18</v>
      </c>
      <c r="H110" s="6">
        <f t="shared" si="20"/>
        <v>0.23076923076923078</v>
      </c>
    </row>
    <row r="111" spans="1:8" s="56" customFormat="1" ht="14.25" customHeight="1" x14ac:dyDescent="0.25">
      <c r="A111" s="1">
        <v>43897</v>
      </c>
      <c r="B111" s="3"/>
      <c r="C111" s="3">
        <v>112</v>
      </c>
      <c r="D111" s="3">
        <f t="shared" si="18"/>
        <v>34</v>
      </c>
      <c r="E111" s="3"/>
      <c r="F111" s="3"/>
      <c r="G111" s="3">
        <f t="shared" si="19"/>
        <v>34</v>
      </c>
      <c r="H111" s="6">
        <f t="shared" si="20"/>
        <v>0.30357142857142855</v>
      </c>
    </row>
    <row r="112" spans="1:8" s="56" customFormat="1" ht="14.25" customHeight="1" x14ac:dyDescent="0.25">
      <c r="A112" s="1">
        <v>43898</v>
      </c>
      <c r="B112" s="3"/>
      <c r="C112" s="3">
        <v>165</v>
      </c>
      <c r="D112" s="3">
        <f t="shared" si="18"/>
        <v>53</v>
      </c>
      <c r="E112" s="3"/>
      <c r="F112" s="3"/>
      <c r="G112" s="3">
        <f t="shared" si="19"/>
        <v>53</v>
      </c>
      <c r="H112" s="6">
        <f t="shared" si="20"/>
        <v>0.32121212121212123</v>
      </c>
    </row>
    <row r="113" spans="1:34" s="59" customFormat="1" ht="14.25" customHeight="1" x14ac:dyDescent="0.25">
      <c r="A113" s="1">
        <v>43899</v>
      </c>
      <c r="B113" s="3"/>
      <c r="C113" s="3">
        <v>206</v>
      </c>
      <c r="D113" s="3">
        <f t="shared" si="18"/>
        <v>41</v>
      </c>
      <c r="E113" s="3"/>
      <c r="F113" s="3"/>
      <c r="G113" s="3">
        <f t="shared" si="19"/>
        <v>41</v>
      </c>
      <c r="H113" s="6">
        <f t="shared" si="20"/>
        <v>0.19902912621359223</v>
      </c>
    </row>
    <row r="114" spans="1:34" s="59" customFormat="1" ht="14.25" customHeight="1" x14ac:dyDescent="0.25">
      <c r="A114" s="1">
        <v>43900</v>
      </c>
      <c r="B114" s="3"/>
      <c r="C114" s="3">
        <v>260</v>
      </c>
      <c r="D114" s="3">
        <f t="shared" si="18"/>
        <v>54</v>
      </c>
      <c r="E114" s="3"/>
      <c r="F114" s="3"/>
      <c r="G114" s="3">
        <f t="shared" si="19"/>
        <v>54</v>
      </c>
      <c r="H114" s="6">
        <f t="shared" si="20"/>
        <v>0.2076923076923077</v>
      </c>
    </row>
    <row r="115" spans="1:34" s="54" customFormat="1" ht="14.25" customHeight="1" x14ac:dyDescent="0.25">
      <c r="A115" s="1">
        <v>43901</v>
      </c>
      <c r="B115" s="3"/>
      <c r="C115" s="3">
        <v>314</v>
      </c>
      <c r="D115" s="3">
        <f t="shared" si="18"/>
        <v>54</v>
      </c>
      <c r="E115" s="3"/>
      <c r="F115" s="3"/>
      <c r="G115" s="3">
        <f t="shared" si="19"/>
        <v>54</v>
      </c>
      <c r="H115" s="6">
        <f t="shared" si="20"/>
        <v>0.17197452229299362</v>
      </c>
    </row>
    <row r="116" spans="1:34" s="62" customFormat="1" ht="14.25" customHeight="1" x14ac:dyDescent="0.25">
      <c r="A116" s="1">
        <v>43902</v>
      </c>
      <c r="B116" s="3"/>
      <c r="C116" s="3">
        <v>352</v>
      </c>
      <c r="D116" s="3">
        <f t="shared" si="18"/>
        <v>38</v>
      </c>
      <c r="E116" s="3"/>
      <c r="F116" s="3"/>
      <c r="G116" s="3">
        <f t="shared" si="19"/>
        <v>38</v>
      </c>
      <c r="H116" s="6">
        <f t="shared" si="20"/>
        <v>0.10795454545454546</v>
      </c>
    </row>
    <row r="117" spans="1:34" s="65" customFormat="1" ht="14.25" customHeight="1" x14ac:dyDescent="0.25">
      <c r="A117" s="1">
        <v>43903</v>
      </c>
      <c r="B117" s="3"/>
      <c r="C117" s="3">
        <v>455</v>
      </c>
      <c r="D117" s="3">
        <f t="shared" si="18"/>
        <v>103</v>
      </c>
      <c r="E117" s="3"/>
      <c r="F117" s="3"/>
      <c r="G117" s="3">
        <f t="shared" si="19"/>
        <v>103</v>
      </c>
      <c r="H117" s="6">
        <f t="shared" si="20"/>
        <v>0.22637362637362637</v>
      </c>
    </row>
    <row r="118" spans="1:34" s="65" customFormat="1" ht="14.25" customHeight="1" x14ac:dyDescent="0.25">
      <c r="A118" s="1">
        <v>43904</v>
      </c>
      <c r="B118" s="3"/>
      <c r="C118" s="3">
        <v>614</v>
      </c>
      <c r="D118" s="3">
        <f t="shared" si="18"/>
        <v>159</v>
      </c>
      <c r="E118" s="3"/>
      <c r="F118" s="3"/>
      <c r="G118" s="3">
        <f t="shared" si="19"/>
        <v>159</v>
      </c>
      <c r="H118" s="6">
        <f t="shared" si="20"/>
        <v>0.25895765472312704</v>
      </c>
    </row>
    <row r="119" spans="1:34" s="67" customFormat="1" ht="14.25" customHeight="1" x14ac:dyDescent="0.25">
      <c r="A119" s="1">
        <v>43905</v>
      </c>
      <c r="B119" s="3"/>
      <c r="C119" s="3">
        <v>763</v>
      </c>
      <c r="D119" s="3">
        <f t="shared" si="18"/>
        <v>149</v>
      </c>
      <c r="E119" s="3"/>
      <c r="F119" s="3"/>
      <c r="G119" s="3">
        <f t="shared" si="19"/>
        <v>149</v>
      </c>
      <c r="H119" s="6">
        <f t="shared" si="20"/>
        <v>0.19528178243774574</v>
      </c>
    </row>
    <row r="120" spans="1:34" s="68" customFormat="1" ht="14.25" customHeight="1" x14ac:dyDescent="0.25">
      <c r="A120" s="1">
        <v>43906</v>
      </c>
      <c r="B120" s="3"/>
      <c r="C120" s="3">
        <v>841</v>
      </c>
      <c r="D120" s="3">
        <f t="shared" si="18"/>
        <v>78</v>
      </c>
      <c r="E120" s="3"/>
      <c r="F120" s="3"/>
      <c r="G120" s="3">
        <f t="shared" si="19"/>
        <v>78</v>
      </c>
      <c r="H120" s="6">
        <f t="shared" si="20"/>
        <v>9.2746730083234238E-2</v>
      </c>
    </row>
    <row r="121" spans="1:34" s="68" customFormat="1" ht="14.25" customHeight="1" x14ac:dyDescent="0.25">
      <c r="A121" s="1">
        <v>43907</v>
      </c>
      <c r="B121" s="3"/>
      <c r="C121" s="3">
        <v>1024</v>
      </c>
      <c r="D121" s="3">
        <f t="shared" si="18"/>
        <v>183</v>
      </c>
      <c r="E121" s="3"/>
      <c r="F121" s="3"/>
      <c r="G121" s="3">
        <f t="shared" si="19"/>
        <v>183</v>
      </c>
      <c r="H121" s="6">
        <f t="shared" si="20"/>
        <v>0.1787109375</v>
      </c>
    </row>
    <row r="122" spans="1:34" s="68" customFormat="1" ht="14.25" customHeight="1" x14ac:dyDescent="0.25">
      <c r="A122" s="1">
        <v>43908</v>
      </c>
      <c r="B122" s="3"/>
      <c r="C122" s="3">
        <v>1291</v>
      </c>
      <c r="D122" s="3">
        <f t="shared" si="18"/>
        <v>267</v>
      </c>
      <c r="E122" s="3"/>
      <c r="F122" s="3"/>
      <c r="G122" s="3">
        <f t="shared" si="19"/>
        <v>267</v>
      </c>
      <c r="H122" s="6">
        <f t="shared" si="20"/>
        <v>0.20681642137877615</v>
      </c>
      <c r="T122" t="s">
        <v>33</v>
      </c>
    </row>
    <row r="123" spans="1:34" s="67" customFormat="1" ht="14.25" customHeight="1" x14ac:dyDescent="0.25">
      <c r="A123" s="1">
        <v>43909</v>
      </c>
      <c r="B123" s="3"/>
      <c r="C123" s="3">
        <v>1422</v>
      </c>
      <c r="D123" s="3">
        <f t="shared" si="18"/>
        <v>131</v>
      </c>
      <c r="E123" s="3"/>
      <c r="F123" s="3"/>
      <c r="G123" s="3">
        <f t="shared" si="19"/>
        <v>131</v>
      </c>
      <c r="H123" s="6">
        <f t="shared" si="20"/>
        <v>9.2123769338959216E-2</v>
      </c>
      <c r="Q123"/>
      <c r="R123" s="31">
        <v>43943</v>
      </c>
      <c r="S123" s="31">
        <v>43944</v>
      </c>
      <c r="T123" s="31">
        <v>43945</v>
      </c>
      <c r="U123" s="31">
        <v>43946</v>
      </c>
      <c r="V123" s="31">
        <v>43947</v>
      </c>
      <c r="W123" s="31">
        <v>43948</v>
      </c>
      <c r="X123" s="31">
        <v>43949</v>
      </c>
      <c r="Y123" s="31">
        <v>43950</v>
      </c>
      <c r="Z123" s="31">
        <v>43951</v>
      </c>
      <c r="AA123" s="31">
        <v>43952</v>
      </c>
      <c r="AB123" s="31">
        <v>43953</v>
      </c>
      <c r="AC123" s="31">
        <v>43954</v>
      </c>
      <c r="AD123" s="31">
        <v>43955</v>
      </c>
    </row>
    <row r="124" spans="1:34" s="62" customFormat="1" ht="14.25" customHeight="1" x14ac:dyDescent="0.25">
      <c r="A124" s="1">
        <v>43910</v>
      </c>
      <c r="B124" s="3"/>
      <c r="C124" s="3">
        <v>1713</v>
      </c>
      <c r="D124" s="3">
        <f t="shared" si="18"/>
        <v>291</v>
      </c>
      <c r="E124" s="3"/>
      <c r="F124" s="3"/>
      <c r="G124" s="3">
        <f t="shared" si="19"/>
        <v>291</v>
      </c>
      <c r="H124" s="6">
        <f t="shared" si="20"/>
        <v>0.16987740805604204</v>
      </c>
      <c r="Q124" t="s">
        <v>16</v>
      </c>
      <c r="R124" s="3">
        <v>2760</v>
      </c>
      <c r="S124" s="3">
        <v>2795</v>
      </c>
      <c r="T124" s="3">
        <v>2849</v>
      </c>
      <c r="U124" s="3">
        <v>2924</v>
      </c>
      <c r="V124" s="3">
        <v>3003</v>
      </c>
      <c r="W124" s="3">
        <v>3011</v>
      </c>
      <c r="X124" s="3">
        <v>3039</v>
      </c>
      <c r="Y124" s="3">
        <v>3079</v>
      </c>
      <c r="Z124" s="3">
        <v>3120</v>
      </c>
      <c r="AA124" s="3">
        <v>3156</v>
      </c>
      <c r="AB124" s="3">
        <v>3193</v>
      </c>
      <c r="AC124" s="3">
        <v>3210</v>
      </c>
      <c r="AD124" s="3">
        <v>3224</v>
      </c>
    </row>
    <row r="125" spans="1:34" x14ac:dyDescent="0.25">
      <c r="A125" s="1">
        <v>43911</v>
      </c>
      <c r="B125" s="3"/>
      <c r="C125" s="3">
        <v>1905</v>
      </c>
      <c r="D125" s="3">
        <f t="shared" si="18"/>
        <v>192</v>
      </c>
      <c r="E125" s="3"/>
      <c r="F125" s="3"/>
      <c r="G125" s="3">
        <f t="shared" si="19"/>
        <v>192</v>
      </c>
      <c r="H125" s="6">
        <f t="shared" si="20"/>
        <v>0.10078740157480315</v>
      </c>
      <c r="Q125" t="s">
        <v>17</v>
      </c>
      <c r="R125">
        <v>583</v>
      </c>
      <c r="S125" s="3">
        <v>592</v>
      </c>
      <c r="T125" s="3">
        <v>598</v>
      </c>
      <c r="U125" s="3">
        <v>607</v>
      </c>
      <c r="V125" s="3">
        <v>615</v>
      </c>
      <c r="W125" s="3">
        <v>618</v>
      </c>
      <c r="X125" s="3">
        <v>621</v>
      </c>
      <c r="Y125" s="3">
        <v>624</v>
      </c>
      <c r="Z125" s="3">
        <v>630</v>
      </c>
      <c r="AA125" s="3">
        <v>633</v>
      </c>
      <c r="AB125" s="3">
        <v>640</v>
      </c>
      <c r="AC125" s="3">
        <v>644</v>
      </c>
      <c r="AD125" s="3">
        <v>647</v>
      </c>
      <c r="AE125" s="3"/>
      <c r="AF125" s="3"/>
      <c r="AG125" s="3"/>
      <c r="AH125" s="3"/>
    </row>
    <row r="126" spans="1:34" ht="21.75" customHeight="1" x14ac:dyDescent="0.25">
      <c r="A126" s="1">
        <v>43912</v>
      </c>
      <c r="B126" s="3"/>
      <c r="C126" s="3">
        <v>2144</v>
      </c>
      <c r="D126" s="3">
        <f t="shared" si="18"/>
        <v>239</v>
      </c>
      <c r="E126" s="3"/>
      <c r="F126" s="3"/>
      <c r="G126" s="3">
        <f t="shared" si="19"/>
        <v>239</v>
      </c>
      <c r="H126" s="6">
        <f t="shared" si="20"/>
        <v>0.11147388059701492</v>
      </c>
      <c r="Q126" t="s">
        <v>18</v>
      </c>
      <c r="R126" s="3">
        <v>1221</v>
      </c>
      <c r="S126" s="3">
        <v>1225</v>
      </c>
      <c r="T126" s="3">
        <v>1230</v>
      </c>
      <c r="U126" s="3">
        <v>1244</v>
      </c>
      <c r="V126" s="3">
        <v>1256</v>
      </c>
      <c r="W126" s="3">
        <v>1265</v>
      </c>
      <c r="X126" s="3">
        <v>1269</v>
      </c>
      <c r="Y126" s="3">
        <v>1273</v>
      </c>
      <c r="Z126" s="3">
        <v>1276</v>
      </c>
      <c r="AA126" s="3">
        <v>1289</v>
      </c>
      <c r="AB126" s="3">
        <v>1295</v>
      </c>
      <c r="AC126" s="3">
        <v>1304</v>
      </c>
      <c r="AD126" s="3">
        <v>1308</v>
      </c>
      <c r="AE126" s="3"/>
      <c r="AF126" s="3"/>
      <c r="AG126" s="3"/>
      <c r="AH126" s="3"/>
    </row>
    <row r="127" spans="1:34" x14ac:dyDescent="0.25">
      <c r="A127" s="1">
        <v>43913</v>
      </c>
      <c r="B127" s="3"/>
      <c r="C127" s="3">
        <v>2301</v>
      </c>
      <c r="D127" s="3">
        <f t="shared" si="18"/>
        <v>157</v>
      </c>
      <c r="E127" s="3"/>
      <c r="F127" s="3"/>
      <c r="G127" s="3">
        <f t="shared" si="19"/>
        <v>157</v>
      </c>
      <c r="H127" s="6">
        <f t="shared" si="20"/>
        <v>6.8231203824424158E-2</v>
      </c>
      <c r="O127" s="9"/>
      <c r="P127" s="5"/>
      <c r="Q127" t="s">
        <v>19</v>
      </c>
      <c r="R127">
        <v>412</v>
      </c>
      <c r="S127" s="3">
        <v>414</v>
      </c>
      <c r="T127" s="3">
        <v>415</v>
      </c>
      <c r="U127" s="3">
        <v>417</v>
      </c>
      <c r="V127" s="3">
        <v>420</v>
      </c>
      <c r="W127" s="3">
        <v>420</v>
      </c>
      <c r="X127" s="3">
        <v>421</v>
      </c>
      <c r="Y127" s="77">
        <v>421</v>
      </c>
      <c r="Z127" s="3">
        <v>422</v>
      </c>
      <c r="AA127" s="3">
        <v>423</v>
      </c>
      <c r="AB127" s="3">
        <v>424</v>
      </c>
      <c r="AC127" s="3">
        <v>424</v>
      </c>
      <c r="AD127" s="3">
        <v>425</v>
      </c>
      <c r="AE127" s="3"/>
      <c r="AF127" s="3"/>
      <c r="AG127" s="3"/>
      <c r="AH127" s="3"/>
    </row>
    <row r="128" spans="1:34" ht="15.75" customHeight="1" x14ac:dyDescent="0.25">
      <c r="A128" s="1">
        <v>43914</v>
      </c>
      <c r="B128" s="3"/>
      <c r="C128" s="3">
        <v>2519</v>
      </c>
      <c r="D128" s="3">
        <f t="shared" si="18"/>
        <v>218</v>
      </c>
      <c r="E128" s="3"/>
      <c r="F128" s="3"/>
      <c r="G128" s="3">
        <f t="shared" si="19"/>
        <v>218</v>
      </c>
      <c r="H128" s="6">
        <f t="shared" si="20"/>
        <v>8.654227868201668E-2</v>
      </c>
      <c r="Q128" t="s">
        <v>20</v>
      </c>
      <c r="R128" s="3">
        <v>957</v>
      </c>
      <c r="S128" s="3">
        <v>959</v>
      </c>
      <c r="T128" s="3">
        <v>966</v>
      </c>
      <c r="U128" s="3">
        <v>977</v>
      </c>
      <c r="V128" s="3">
        <v>979</v>
      </c>
      <c r="W128" s="3">
        <v>983</v>
      </c>
      <c r="X128" s="3">
        <v>987</v>
      </c>
      <c r="Y128" s="77">
        <v>993</v>
      </c>
      <c r="Z128" s="3">
        <v>994</v>
      </c>
      <c r="AA128" s="3">
        <v>1005</v>
      </c>
      <c r="AB128" s="3">
        <v>1012</v>
      </c>
      <c r="AC128" s="3">
        <v>1015</v>
      </c>
      <c r="AD128" s="3">
        <v>1018</v>
      </c>
      <c r="AE128" s="3"/>
      <c r="AF128" s="3"/>
      <c r="AG128" s="3"/>
      <c r="AH128" s="3"/>
    </row>
    <row r="129" spans="1:34" x14ac:dyDescent="0.25">
      <c r="A129" s="1">
        <v>43915</v>
      </c>
      <c r="B129" s="3"/>
      <c r="C129" s="3">
        <v>2776</v>
      </c>
      <c r="D129" s="3">
        <f t="shared" si="18"/>
        <v>257</v>
      </c>
      <c r="E129" s="3"/>
      <c r="F129" s="3"/>
      <c r="G129" s="3">
        <f t="shared" si="19"/>
        <v>257</v>
      </c>
      <c r="H129" s="6">
        <f t="shared" si="20"/>
        <v>9.2579250720461095E-2</v>
      </c>
      <c r="Q129" t="s">
        <v>21</v>
      </c>
      <c r="R129" s="3">
        <v>587</v>
      </c>
      <c r="S129" s="3">
        <v>597</v>
      </c>
      <c r="T129" s="3">
        <v>606</v>
      </c>
      <c r="U129" s="3">
        <v>610</v>
      </c>
      <c r="V129" s="3">
        <v>617</v>
      </c>
      <c r="W129" s="3">
        <v>619</v>
      </c>
      <c r="X129" s="3">
        <v>620</v>
      </c>
      <c r="Y129" s="77">
        <v>621</v>
      </c>
      <c r="Z129" s="3">
        <v>624</v>
      </c>
      <c r="AA129" s="3">
        <v>639</v>
      </c>
      <c r="AB129" s="3">
        <v>648</v>
      </c>
      <c r="AC129" s="3">
        <v>648</v>
      </c>
      <c r="AD129" s="3">
        <v>651</v>
      </c>
      <c r="AE129" s="3"/>
      <c r="AF129" s="3"/>
      <c r="AG129" s="3"/>
      <c r="AH129" s="3"/>
    </row>
    <row r="130" spans="1:34" x14ac:dyDescent="0.25">
      <c r="A130" s="1">
        <v>43916</v>
      </c>
      <c r="B130" s="3"/>
      <c r="C130" s="3">
        <v>3226</v>
      </c>
      <c r="D130" s="3">
        <f t="shared" si="18"/>
        <v>450</v>
      </c>
      <c r="E130" s="3"/>
      <c r="F130" s="3"/>
      <c r="G130" s="3">
        <f t="shared" si="19"/>
        <v>450</v>
      </c>
      <c r="H130" s="6">
        <f t="shared" si="20"/>
        <v>0.13949163050216987</v>
      </c>
      <c r="Q130" t="s">
        <v>22</v>
      </c>
      <c r="R130" s="3">
        <v>818</v>
      </c>
      <c r="S130" s="3">
        <v>823</v>
      </c>
      <c r="T130" s="3">
        <v>824</v>
      </c>
      <c r="U130" s="3">
        <v>833</v>
      </c>
      <c r="V130" s="3">
        <v>836</v>
      </c>
      <c r="W130" s="3">
        <v>840</v>
      </c>
      <c r="X130" s="3">
        <v>844</v>
      </c>
      <c r="Y130" s="77">
        <v>846</v>
      </c>
      <c r="Z130" s="3">
        <v>847</v>
      </c>
      <c r="AA130" s="3">
        <v>851</v>
      </c>
      <c r="AB130" s="3">
        <v>856</v>
      </c>
      <c r="AC130" s="3">
        <v>857</v>
      </c>
      <c r="AD130" s="3">
        <v>858</v>
      </c>
      <c r="AE130" s="3"/>
      <c r="AF130" s="3"/>
      <c r="AG130" s="3"/>
      <c r="AH130" s="3"/>
    </row>
    <row r="131" spans="1:34" x14ac:dyDescent="0.25">
      <c r="A131" s="1">
        <v>43917</v>
      </c>
      <c r="B131" s="3"/>
      <c r="C131" s="3">
        <v>3450</v>
      </c>
      <c r="D131" s="3">
        <f t="shared" si="18"/>
        <v>224</v>
      </c>
      <c r="E131" s="3"/>
      <c r="F131" s="3"/>
      <c r="G131" s="3">
        <f t="shared" si="19"/>
        <v>224</v>
      </c>
      <c r="H131" s="6">
        <f t="shared" si="20"/>
        <v>6.4927536231884062E-2</v>
      </c>
      <c r="O131" s="3"/>
      <c r="Q131" t="s">
        <v>23</v>
      </c>
      <c r="R131" s="3">
        <v>494</v>
      </c>
      <c r="S131" s="3">
        <v>495</v>
      </c>
      <c r="T131" s="3">
        <v>499</v>
      </c>
      <c r="U131" s="3">
        <v>501</v>
      </c>
      <c r="V131" s="3">
        <v>508</v>
      </c>
      <c r="W131" s="3">
        <v>508</v>
      </c>
      <c r="X131" s="3">
        <v>511</v>
      </c>
      <c r="Y131" s="77">
        <v>513</v>
      </c>
      <c r="Z131" s="3">
        <v>513</v>
      </c>
      <c r="AA131" s="3">
        <v>515</v>
      </c>
      <c r="AB131" s="3">
        <v>521</v>
      </c>
      <c r="AC131" s="3">
        <v>523</v>
      </c>
      <c r="AD131" s="3">
        <v>526</v>
      </c>
      <c r="AE131" s="3"/>
      <c r="AF131" s="3"/>
      <c r="AG131" s="3"/>
      <c r="AH131" s="3"/>
    </row>
    <row r="132" spans="1:34" x14ac:dyDescent="0.25">
      <c r="A132" s="1">
        <v>43918</v>
      </c>
      <c r="C132" s="3">
        <v>3817</v>
      </c>
      <c r="D132" s="3">
        <f t="shared" si="18"/>
        <v>367</v>
      </c>
      <c r="E132" s="3"/>
      <c r="F132" s="3"/>
      <c r="G132" s="3">
        <f t="shared" si="19"/>
        <v>367</v>
      </c>
      <c r="H132" s="6">
        <f t="shared" si="20"/>
        <v>9.614880796436992E-2</v>
      </c>
      <c r="O132" s="3"/>
      <c r="Q132" t="s">
        <v>24</v>
      </c>
      <c r="R132" s="3">
        <v>389</v>
      </c>
      <c r="S132" s="3">
        <v>394</v>
      </c>
      <c r="T132" s="3">
        <v>397</v>
      </c>
      <c r="U132" s="3">
        <v>400</v>
      </c>
      <c r="V132" s="3">
        <v>400</v>
      </c>
      <c r="W132" s="3">
        <v>402</v>
      </c>
      <c r="X132" s="3">
        <v>404</v>
      </c>
      <c r="Y132" s="77">
        <v>405</v>
      </c>
      <c r="Z132" s="3">
        <v>406</v>
      </c>
      <c r="AA132" s="3">
        <v>407</v>
      </c>
      <c r="AB132" s="3">
        <v>407</v>
      </c>
      <c r="AC132" s="3">
        <v>409</v>
      </c>
      <c r="AD132" s="3">
        <v>413</v>
      </c>
      <c r="AE132" s="3"/>
      <c r="AF132" s="3"/>
      <c r="AG132" s="3"/>
      <c r="AH132" s="3"/>
    </row>
    <row r="133" spans="1:34" x14ac:dyDescent="0.25">
      <c r="A133" s="1">
        <v>43919</v>
      </c>
      <c r="C133" s="3">
        <v>4122</v>
      </c>
      <c r="D133" s="3">
        <f t="shared" si="18"/>
        <v>305</v>
      </c>
      <c r="F133" s="15"/>
      <c r="G133" s="3">
        <f t="shared" si="19"/>
        <v>305</v>
      </c>
      <c r="H133" s="6">
        <f t="shared" si="20"/>
        <v>7.3993207180980111E-2</v>
      </c>
      <c r="O133" s="3"/>
      <c r="Q133" t="s">
        <v>25</v>
      </c>
      <c r="R133" s="3">
        <v>479</v>
      </c>
      <c r="S133" s="3">
        <v>486</v>
      </c>
      <c r="T133" s="3">
        <v>493</v>
      </c>
      <c r="U133" s="3">
        <v>502</v>
      </c>
      <c r="V133" s="3">
        <v>513</v>
      </c>
      <c r="W133" s="3">
        <v>513</v>
      </c>
      <c r="X133" s="3">
        <v>515</v>
      </c>
      <c r="Y133" s="77">
        <v>517</v>
      </c>
      <c r="Z133" s="3">
        <v>520</v>
      </c>
      <c r="AA133" s="3">
        <v>527</v>
      </c>
      <c r="AB133" s="3">
        <v>529</v>
      </c>
      <c r="AC133" s="3">
        <v>529</v>
      </c>
      <c r="AD133" s="3">
        <v>531</v>
      </c>
      <c r="AE133" s="3"/>
      <c r="AF133" s="3"/>
      <c r="AG133" s="3"/>
      <c r="AH133" s="3"/>
    </row>
    <row r="134" spans="1:34" x14ac:dyDescent="0.25">
      <c r="A134" s="1">
        <v>43920</v>
      </c>
      <c r="C134" s="3">
        <v>4412</v>
      </c>
      <c r="D134" s="3">
        <f t="shared" si="18"/>
        <v>290</v>
      </c>
      <c r="F134" s="15"/>
      <c r="G134" s="3">
        <f t="shared" si="19"/>
        <v>290</v>
      </c>
      <c r="H134" s="6">
        <f t="shared" si="20"/>
        <v>6.5729827742520397E-2</v>
      </c>
      <c r="O134" s="3"/>
    </row>
    <row r="135" spans="1:34" x14ac:dyDescent="0.25">
      <c r="A135" s="14">
        <v>43921</v>
      </c>
      <c r="C135" s="3">
        <v>4608</v>
      </c>
      <c r="D135" s="3">
        <f t="shared" si="18"/>
        <v>196</v>
      </c>
      <c r="E135">
        <v>13</v>
      </c>
      <c r="F135" s="15"/>
      <c r="G135" s="3">
        <f t="shared" si="19"/>
        <v>196</v>
      </c>
      <c r="H135" s="6">
        <f t="shared" si="20"/>
        <v>4.2534722222222224E-2</v>
      </c>
      <c r="O135" s="3"/>
    </row>
    <row r="136" spans="1:34" x14ac:dyDescent="0.25">
      <c r="A136" s="14">
        <v>43922</v>
      </c>
      <c r="B136" s="3"/>
      <c r="C136" s="15">
        <v>4867</v>
      </c>
      <c r="D136" s="3">
        <f t="shared" si="18"/>
        <v>259</v>
      </c>
      <c r="E136">
        <v>9</v>
      </c>
      <c r="F136" s="15"/>
      <c r="G136" s="3">
        <f t="shared" si="19"/>
        <v>259</v>
      </c>
      <c r="H136" s="6">
        <f t="shared" si="20"/>
        <v>5.3215533182658724E-2</v>
      </c>
      <c r="O136" s="3"/>
    </row>
    <row r="137" spans="1:34" x14ac:dyDescent="0.25">
      <c r="A137" s="14">
        <v>43923</v>
      </c>
      <c r="C137" s="15">
        <v>5273</v>
      </c>
      <c r="D137" s="3">
        <f t="shared" ref="D137:D164" si="21">C137-C136</f>
        <v>406</v>
      </c>
      <c r="E137" s="13">
        <v>15</v>
      </c>
      <c r="F137" s="15"/>
      <c r="G137" s="3">
        <f t="shared" si="19"/>
        <v>406</v>
      </c>
      <c r="H137" s="6">
        <f t="shared" si="20"/>
        <v>7.6996017447373416E-2</v>
      </c>
      <c r="O137" s="3"/>
    </row>
    <row r="138" spans="1:34" x14ac:dyDescent="0.25">
      <c r="A138" s="14">
        <v>43924</v>
      </c>
      <c r="B138" s="24"/>
      <c r="C138" s="15">
        <v>5499</v>
      </c>
      <c r="D138" s="15">
        <f t="shared" si="21"/>
        <v>226</v>
      </c>
      <c r="E138">
        <v>22</v>
      </c>
      <c r="F138" s="15"/>
      <c r="G138" s="3">
        <f t="shared" si="19"/>
        <v>226</v>
      </c>
      <c r="H138" s="6">
        <f t="shared" si="20"/>
        <v>4.1098381523913437E-2</v>
      </c>
      <c r="O138" s="3"/>
    </row>
    <row r="139" spans="1:34" x14ac:dyDescent="0.25">
      <c r="A139" s="14">
        <v>43925</v>
      </c>
      <c r="B139" s="3"/>
      <c r="C139" s="15">
        <v>5671</v>
      </c>
      <c r="D139" s="15">
        <f t="shared" si="21"/>
        <v>172</v>
      </c>
      <c r="E139" s="24">
        <v>17</v>
      </c>
      <c r="F139" s="15"/>
      <c r="G139" s="3">
        <f t="shared" si="19"/>
        <v>172</v>
      </c>
      <c r="H139" s="6">
        <f t="shared" si="20"/>
        <v>3.0329747839887147E-2</v>
      </c>
      <c r="O139" s="3"/>
    </row>
    <row r="140" spans="1:34" x14ac:dyDescent="0.25">
      <c r="A140" s="14">
        <v>43926</v>
      </c>
      <c r="B140" s="3"/>
      <c r="C140" s="15">
        <v>5847</v>
      </c>
      <c r="D140" s="15">
        <f t="shared" si="21"/>
        <v>176</v>
      </c>
      <c r="E140" s="32">
        <v>18</v>
      </c>
      <c r="F140" s="15"/>
      <c r="G140" s="3">
        <f t="shared" si="19"/>
        <v>176</v>
      </c>
      <c r="H140" s="6">
        <f t="shared" si="20"/>
        <v>3.0100906447750982E-2</v>
      </c>
      <c r="O140" s="3"/>
    </row>
    <row r="141" spans="1:34" ht="17.25" customHeight="1" x14ac:dyDescent="0.25">
      <c r="A141" s="14">
        <v>43927</v>
      </c>
      <c r="C141" s="15">
        <v>6001</v>
      </c>
      <c r="D141" s="15">
        <f t="shared" si="21"/>
        <v>154</v>
      </c>
      <c r="E141">
        <v>25</v>
      </c>
      <c r="F141" s="15"/>
      <c r="G141" s="3">
        <f t="shared" si="19"/>
        <v>154</v>
      </c>
      <c r="H141" s="6">
        <f t="shared" si="20"/>
        <v>2.5662389601733046E-2</v>
      </c>
      <c r="Z141" s="9"/>
    </row>
    <row r="142" spans="1:34" x14ac:dyDescent="0.25">
      <c r="A142" s="14">
        <v>43928</v>
      </c>
      <c r="B142" s="36"/>
      <c r="C142" s="15">
        <v>6173</v>
      </c>
      <c r="D142" s="15">
        <f t="shared" si="21"/>
        <v>172</v>
      </c>
      <c r="E142" s="36">
        <v>19</v>
      </c>
      <c r="F142" s="15"/>
      <c r="G142" s="3">
        <f t="shared" si="19"/>
        <v>172</v>
      </c>
      <c r="H142" s="6">
        <f t="shared" si="20"/>
        <v>2.7863275554835573E-2</v>
      </c>
    </row>
    <row r="143" spans="1:34" x14ac:dyDescent="0.25">
      <c r="A143" s="14">
        <v>43929</v>
      </c>
      <c r="B143" s="39"/>
      <c r="C143" s="15">
        <v>6379</v>
      </c>
      <c r="D143" s="15">
        <f t="shared" si="21"/>
        <v>206</v>
      </c>
      <c r="E143" s="39">
        <v>23</v>
      </c>
      <c r="F143" s="15"/>
      <c r="G143" s="3">
        <f t="shared" si="19"/>
        <v>206</v>
      </c>
      <c r="H143" s="6">
        <f t="shared" si="20"/>
        <v>3.2293462925223386E-2</v>
      </c>
    </row>
    <row r="144" spans="1:34" x14ac:dyDescent="0.25">
      <c r="A144" s="14">
        <v>43930</v>
      </c>
      <c r="B144" s="40"/>
      <c r="C144" s="15">
        <v>6552</v>
      </c>
      <c r="D144" s="15">
        <f t="shared" si="21"/>
        <v>173</v>
      </c>
      <c r="E144" s="40">
        <v>16</v>
      </c>
      <c r="F144" s="15"/>
      <c r="G144" s="3">
        <f t="shared" si="19"/>
        <v>173</v>
      </c>
      <c r="H144" s="6">
        <f t="shared" si="20"/>
        <v>2.6404151404151404E-2</v>
      </c>
    </row>
    <row r="145" spans="1:26" x14ac:dyDescent="0.25">
      <c r="A145" s="14">
        <v>43931</v>
      </c>
      <c r="B145" s="42"/>
      <c r="C145" s="15">
        <v>6727</v>
      </c>
      <c r="D145" s="15">
        <f t="shared" si="21"/>
        <v>175</v>
      </c>
      <c r="E145" s="42">
        <v>46</v>
      </c>
      <c r="F145" s="15"/>
      <c r="G145" s="3">
        <f t="shared" si="19"/>
        <v>175</v>
      </c>
      <c r="H145" s="6">
        <f t="shared" si="20"/>
        <v>2.6014568158168574E-2</v>
      </c>
      <c r="Z145" s="3"/>
    </row>
    <row r="146" spans="1:26" x14ac:dyDescent="0.25">
      <c r="A146" s="14">
        <v>43932</v>
      </c>
      <c r="B146" s="42"/>
      <c r="C146" s="15">
        <v>6958</v>
      </c>
      <c r="D146" s="15">
        <f t="shared" si="21"/>
        <v>231</v>
      </c>
      <c r="E146" s="42">
        <v>13</v>
      </c>
      <c r="F146" s="15"/>
      <c r="G146" s="3">
        <f t="shared" si="19"/>
        <v>231</v>
      </c>
      <c r="H146" s="6">
        <f t="shared" si="20"/>
        <v>3.3199195171026159E-2</v>
      </c>
      <c r="Z146" s="3"/>
    </row>
    <row r="147" spans="1:26" x14ac:dyDescent="0.25">
      <c r="A147" s="14">
        <v>43933</v>
      </c>
      <c r="B147" s="47"/>
      <c r="C147" s="15">
        <v>7235</v>
      </c>
      <c r="D147" s="15">
        <f t="shared" si="21"/>
        <v>277</v>
      </c>
      <c r="E147" s="47">
        <v>28</v>
      </c>
      <c r="F147" s="15"/>
      <c r="G147" s="3">
        <f t="shared" si="19"/>
        <v>277</v>
      </c>
      <c r="H147" s="6">
        <f t="shared" si="20"/>
        <v>3.8286109191430544E-2</v>
      </c>
      <c r="Z147" s="3"/>
    </row>
    <row r="148" spans="1:26" x14ac:dyDescent="0.25">
      <c r="A148" s="14">
        <v>43934</v>
      </c>
      <c r="B148" s="50"/>
      <c r="C148" s="15">
        <v>7390</v>
      </c>
      <c r="D148" s="15">
        <f t="shared" si="21"/>
        <v>155</v>
      </c>
      <c r="E148" s="50">
        <v>23</v>
      </c>
      <c r="F148" s="15"/>
      <c r="G148" s="3">
        <f t="shared" si="19"/>
        <v>155</v>
      </c>
      <c r="H148" s="6">
        <f t="shared" si="20"/>
        <v>2.097428958051421E-2</v>
      </c>
      <c r="Z148" s="3"/>
    </row>
    <row r="149" spans="1:26" x14ac:dyDescent="0.25">
      <c r="A149" s="14">
        <v>43935</v>
      </c>
      <c r="B149" s="54"/>
      <c r="C149" s="15">
        <v>7527</v>
      </c>
      <c r="D149" s="15">
        <f>C149-C148</f>
        <v>137</v>
      </c>
      <c r="E149" s="54">
        <v>20</v>
      </c>
      <c r="F149" s="15"/>
      <c r="G149" s="3">
        <f t="shared" si="19"/>
        <v>137</v>
      </c>
      <c r="H149" s="6">
        <f t="shared" si="20"/>
        <v>1.8201142553474159E-2</v>
      </c>
      <c r="Z149" s="3"/>
    </row>
    <row r="150" spans="1:26" x14ac:dyDescent="0.25">
      <c r="A150" s="14">
        <v>43936</v>
      </c>
      <c r="B150" s="55"/>
      <c r="C150" s="15">
        <v>7666</v>
      </c>
      <c r="D150" s="15">
        <f t="shared" si="21"/>
        <v>139</v>
      </c>
      <c r="E150" s="55">
        <v>18</v>
      </c>
      <c r="F150" s="15"/>
      <c r="G150" s="3">
        <f t="shared" si="19"/>
        <v>139</v>
      </c>
      <c r="H150" s="6">
        <f t="shared" si="20"/>
        <v>1.8132011479259066E-2</v>
      </c>
      <c r="Z150" s="3"/>
    </row>
    <row r="151" spans="1:26" x14ac:dyDescent="0.25">
      <c r="A151" s="14">
        <v>43937</v>
      </c>
      <c r="B151" s="55"/>
      <c r="C151" s="15">
        <v>7943</v>
      </c>
      <c r="D151" s="15">
        <f t="shared" si="21"/>
        <v>277</v>
      </c>
      <c r="E151" s="55">
        <v>29</v>
      </c>
      <c r="F151" s="15"/>
      <c r="G151" s="3">
        <f t="shared" si="19"/>
        <v>277</v>
      </c>
      <c r="H151" s="6">
        <f t="shared" si="20"/>
        <v>3.487347349867808E-2</v>
      </c>
      <c r="Z151" s="3"/>
    </row>
    <row r="152" spans="1:26" x14ac:dyDescent="0.25">
      <c r="A152" s="14">
        <v>43938</v>
      </c>
      <c r="B152" s="54"/>
      <c r="C152" s="15">
        <v>8110</v>
      </c>
      <c r="D152" s="15">
        <f t="shared" si="21"/>
        <v>167</v>
      </c>
      <c r="E152" s="54">
        <v>17</v>
      </c>
      <c r="F152" s="15"/>
      <c r="G152" s="3">
        <f t="shared" si="19"/>
        <v>167</v>
      </c>
      <c r="H152" s="6">
        <f t="shared" si="20"/>
        <v>2.059186189889026E-2</v>
      </c>
      <c r="Z152" s="3"/>
    </row>
    <row r="153" spans="1:26" x14ac:dyDescent="0.25">
      <c r="A153" s="14">
        <v>43939</v>
      </c>
      <c r="B153" s="59"/>
      <c r="C153" s="15">
        <v>8237</v>
      </c>
      <c r="D153" s="15">
        <f t="shared" si="21"/>
        <v>127</v>
      </c>
      <c r="E153" s="59">
        <v>16</v>
      </c>
      <c r="F153" s="46"/>
      <c r="G153" s="3">
        <f t="shared" si="19"/>
        <v>127</v>
      </c>
      <c r="H153" s="6">
        <f t="shared" si="20"/>
        <v>1.5418234794221197E-2</v>
      </c>
      <c r="Z153" s="3"/>
    </row>
    <row r="154" spans="1:26" x14ac:dyDescent="0.25">
      <c r="A154" s="14">
        <v>43940</v>
      </c>
      <c r="B154" s="59"/>
      <c r="C154" s="15">
        <v>8372</v>
      </c>
      <c r="D154" s="15">
        <f t="shared" si="21"/>
        <v>135</v>
      </c>
      <c r="E154" s="59">
        <v>19</v>
      </c>
      <c r="F154" s="46"/>
      <c r="G154" s="3">
        <f t="shared" si="19"/>
        <v>135</v>
      </c>
      <c r="H154" s="6">
        <f t="shared" si="20"/>
        <v>1.6125179168657428E-2</v>
      </c>
      <c r="Z154" s="3"/>
    </row>
    <row r="155" spans="1:26" x14ac:dyDescent="0.25">
      <c r="A155" s="14">
        <v>43941</v>
      </c>
      <c r="B155" s="47"/>
      <c r="C155" s="15">
        <v>8507</v>
      </c>
      <c r="D155" s="15">
        <f t="shared" si="21"/>
        <v>135</v>
      </c>
      <c r="E155" s="47">
        <v>30</v>
      </c>
      <c r="F155" s="46"/>
      <c r="G155" s="3">
        <f t="shared" si="19"/>
        <v>135</v>
      </c>
      <c r="H155" s="6">
        <f t="shared" si="20"/>
        <v>1.5869284118960856E-2</v>
      </c>
      <c r="Q155" s="1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14">
        <v>43942</v>
      </c>
      <c r="B156" s="62"/>
      <c r="C156" s="15">
        <v>8603</v>
      </c>
      <c r="D156" s="15">
        <f t="shared" si="21"/>
        <v>96</v>
      </c>
      <c r="E156" s="62">
        <v>19</v>
      </c>
      <c r="F156" s="46"/>
      <c r="G156" s="3">
        <f t="shared" si="19"/>
        <v>96</v>
      </c>
      <c r="H156" s="6">
        <f t="shared" si="20"/>
        <v>1.1158898058816692E-2</v>
      </c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s="13" customFormat="1" ht="18.75" x14ac:dyDescent="0.3">
      <c r="A157" s="14">
        <v>43943</v>
      </c>
      <c r="B157" s="62"/>
      <c r="C157" s="15">
        <v>8700</v>
      </c>
      <c r="D157" s="15">
        <f t="shared" si="21"/>
        <v>97</v>
      </c>
      <c r="E157" s="63">
        <v>19</v>
      </c>
      <c r="F157" s="46"/>
      <c r="G157" s="3">
        <f t="shared" si="19"/>
        <v>97</v>
      </c>
      <c r="H157" s="6">
        <f t="shared" si="20"/>
        <v>1.1149425287356322E-2</v>
      </c>
      <c r="R157" s="84"/>
      <c r="S157" s="84"/>
      <c r="T157" s="84"/>
    </row>
    <row r="158" spans="1:26" s="24" customFormat="1" x14ac:dyDescent="0.25">
      <c r="A158" s="14">
        <v>43944</v>
      </c>
      <c r="B158" s="63"/>
      <c r="C158" s="15">
        <v>8780</v>
      </c>
      <c r="D158" s="15">
        <f t="shared" si="21"/>
        <v>80</v>
      </c>
      <c r="E158" s="63">
        <v>18</v>
      </c>
      <c r="F158" s="15"/>
      <c r="G158" s="3">
        <f t="shared" si="19"/>
        <v>80</v>
      </c>
      <c r="H158" s="6">
        <f t="shared" si="20"/>
        <v>9.1116173120728925E-3</v>
      </c>
      <c r="S158" s="38"/>
    </row>
    <row r="159" spans="1:26" s="24" customFormat="1" x14ac:dyDescent="0.25">
      <c r="A159" s="14">
        <v>43945</v>
      </c>
      <c r="B159" s="63"/>
      <c r="C159" s="15">
        <v>8877</v>
      </c>
      <c r="D159" s="15">
        <f t="shared" si="21"/>
        <v>97</v>
      </c>
      <c r="E159" s="63">
        <v>19</v>
      </c>
      <c r="F159" s="15"/>
      <c r="G159" s="3">
        <f t="shared" si="19"/>
        <v>97</v>
      </c>
      <c r="H159" s="6">
        <f t="shared" si="20"/>
        <v>1.0927115016334346E-2</v>
      </c>
    </row>
    <row r="160" spans="1:26" s="32" customFormat="1" x14ac:dyDescent="0.25">
      <c r="A160" s="14">
        <v>43946</v>
      </c>
      <c r="B160" s="66"/>
      <c r="C160" s="15">
        <v>9015</v>
      </c>
      <c r="D160" s="15">
        <f t="shared" si="21"/>
        <v>138</v>
      </c>
      <c r="E160" s="66">
        <v>18</v>
      </c>
      <c r="F160" s="15"/>
      <c r="G160" s="3">
        <f t="shared" si="19"/>
        <v>138</v>
      </c>
      <c r="H160" s="6">
        <f t="shared" si="20"/>
        <v>1.5307820299500832E-2</v>
      </c>
    </row>
    <row r="161" spans="1:24" x14ac:dyDescent="0.25">
      <c r="A161" s="14">
        <v>43947</v>
      </c>
      <c r="B161" s="66"/>
      <c r="C161" s="15">
        <v>9147</v>
      </c>
      <c r="D161" s="15">
        <f t="shared" si="21"/>
        <v>132</v>
      </c>
      <c r="E161" s="66">
        <v>18</v>
      </c>
      <c r="F161" s="15"/>
      <c r="G161" s="3">
        <f t="shared" si="19"/>
        <v>132</v>
      </c>
      <c r="H161" s="6">
        <f t="shared" si="20"/>
        <v>1.4430960970810102E-2</v>
      </c>
      <c r="X161" s="32"/>
    </row>
    <row r="162" spans="1:24" s="36" customFormat="1" x14ac:dyDescent="0.25">
      <c r="A162" s="14">
        <v>43948</v>
      </c>
      <c r="B162" s="68"/>
      <c r="C162" s="15">
        <v>9179</v>
      </c>
      <c r="D162" s="15">
        <f t="shared" si="21"/>
        <v>32</v>
      </c>
      <c r="E162" s="68">
        <v>17</v>
      </c>
      <c r="F162" s="15"/>
      <c r="G162" s="3">
        <f t="shared" si="19"/>
        <v>32</v>
      </c>
      <c r="H162" s="6">
        <f t="shared" si="20"/>
        <v>3.4862185423248722E-3</v>
      </c>
    </row>
    <row r="163" spans="1:24" s="39" customFormat="1" x14ac:dyDescent="0.25">
      <c r="A163" s="14">
        <v>43949</v>
      </c>
      <c r="B163" s="68"/>
      <c r="C163" s="15">
        <v>9231</v>
      </c>
      <c r="D163" s="15">
        <f t="shared" si="21"/>
        <v>52</v>
      </c>
      <c r="E163" s="68">
        <v>16</v>
      </c>
      <c r="F163" s="15"/>
      <c r="G163" s="3">
        <f t="shared" si="19"/>
        <v>52</v>
      </c>
      <c r="H163" s="6">
        <f t="shared" si="20"/>
        <v>5.6331925035207455E-3</v>
      </c>
    </row>
    <row r="164" spans="1:24" s="40" customFormat="1" x14ac:dyDescent="0.25">
      <c r="A164" s="14">
        <v>43950</v>
      </c>
      <c r="B164" s="15"/>
      <c r="C164" s="15">
        <v>9292</v>
      </c>
      <c r="D164" s="15">
        <f t="shared" si="21"/>
        <v>61</v>
      </c>
      <c r="E164" s="73">
        <v>16</v>
      </c>
      <c r="F164" s="15"/>
      <c r="G164" s="3">
        <f t="shared" si="19"/>
        <v>61</v>
      </c>
      <c r="H164" s="6">
        <f t="shared" si="20"/>
        <v>6.5647869134739557E-3</v>
      </c>
    </row>
    <row r="165" spans="1:24" s="42" customFormat="1" x14ac:dyDescent="0.25">
      <c r="A165" s="14">
        <v>43951</v>
      </c>
      <c r="B165" s="15"/>
      <c r="C165" s="15">
        <v>9352</v>
      </c>
      <c r="D165" s="15">
        <f>C165-C164</f>
        <v>60</v>
      </c>
      <c r="E165" s="15">
        <v>15</v>
      </c>
      <c r="F165" s="15"/>
      <c r="G165" s="3">
        <f t="shared" si="19"/>
        <v>60</v>
      </c>
      <c r="H165" s="6">
        <f t="shared" si="20"/>
        <v>6.4157399486740804E-3</v>
      </c>
    </row>
    <row r="166" spans="1:24" s="42" customFormat="1" x14ac:dyDescent="0.25">
      <c r="A166" s="14">
        <v>43952</v>
      </c>
      <c r="B166" s="15"/>
      <c r="C166" s="15">
        <v>9445</v>
      </c>
      <c r="D166" s="15">
        <f>C166-C165</f>
        <v>93</v>
      </c>
      <c r="E166" s="15">
        <v>12</v>
      </c>
      <c r="F166" s="15"/>
      <c r="G166" s="3">
        <f t="shared" si="19"/>
        <v>93</v>
      </c>
      <c r="H166" s="6">
        <f t="shared" si="20"/>
        <v>9.8464796188459502E-3</v>
      </c>
    </row>
    <row r="167" spans="1:24" s="47" customFormat="1" x14ac:dyDescent="0.25">
      <c r="A167" s="14">
        <v>43953</v>
      </c>
      <c r="B167" s="15"/>
      <c r="C167" s="15">
        <v>9525</v>
      </c>
      <c r="D167" s="15">
        <f>C167-C166</f>
        <v>80</v>
      </c>
      <c r="E167" s="15">
        <v>9</v>
      </c>
      <c r="F167" s="15"/>
      <c r="G167" s="3">
        <f t="shared" si="19"/>
        <v>80</v>
      </c>
      <c r="H167" s="6">
        <f t="shared" si="20"/>
        <v>8.3989501312335957E-3</v>
      </c>
    </row>
    <row r="168" spans="1:24" s="50" customFormat="1" x14ac:dyDescent="0.25">
      <c r="A168" s="14">
        <v>43954</v>
      </c>
      <c r="B168" s="15"/>
      <c r="C168" s="11">
        <v>9563</v>
      </c>
      <c r="D168" s="15">
        <f>C168-C167</f>
        <v>38</v>
      </c>
      <c r="E168" s="15">
        <v>9</v>
      </c>
      <c r="F168" s="15"/>
      <c r="G168" s="3">
        <f t="shared" si="19"/>
        <v>38</v>
      </c>
      <c r="H168" s="6">
        <f t="shared" si="20"/>
        <v>3.9736484366830489E-3</v>
      </c>
      <c r="I168" s="47"/>
      <c r="J168" s="47"/>
    </row>
    <row r="169" spans="1:24" s="54" customFormat="1" x14ac:dyDescent="0.25">
      <c r="A169" s="10">
        <v>43955</v>
      </c>
      <c r="B169" s="15"/>
      <c r="C169" s="11">
        <v>9601</v>
      </c>
      <c r="D169" s="15">
        <f>C169-C168</f>
        <v>38</v>
      </c>
      <c r="E169" s="15">
        <v>9</v>
      </c>
      <c r="F169" s="15"/>
      <c r="G169" s="3">
        <f t="shared" si="19"/>
        <v>38</v>
      </c>
      <c r="H169" s="6">
        <f t="shared" si="20"/>
        <v>3.9579210498906364E-3</v>
      </c>
    </row>
    <row r="170" spans="1:24" s="55" customFormat="1" x14ac:dyDescent="0.25">
      <c r="A170" s="14"/>
      <c r="B170" s="15"/>
      <c r="C170" s="11"/>
      <c r="D170" s="19"/>
      <c r="E170" s="15"/>
      <c r="F170" s="15"/>
    </row>
    <row r="171" spans="1:24" s="55" customFormat="1" x14ac:dyDescent="0.25">
      <c r="A171" s="14"/>
      <c r="B171" s="15"/>
      <c r="C171" s="11"/>
      <c r="D171" s="19"/>
      <c r="E171" s="15"/>
      <c r="F171" s="15"/>
    </row>
    <row r="172" spans="1:24" s="54" customFormat="1" x14ac:dyDescent="0.25">
      <c r="A172" s="14"/>
      <c r="B172" s="15"/>
      <c r="C172" s="11"/>
      <c r="D172" s="19"/>
      <c r="E172" s="15"/>
      <c r="F172" s="15"/>
    </row>
    <row r="173" spans="1:24" s="59" customFormat="1" x14ac:dyDescent="0.25">
      <c r="A173" s="14"/>
      <c r="B173" s="15"/>
      <c r="C173" s="11"/>
      <c r="D173" s="19"/>
      <c r="E173" s="15"/>
      <c r="F173" s="15"/>
    </row>
    <row r="174" spans="1:24" s="59" customFormat="1" x14ac:dyDescent="0.25">
      <c r="A174" s="14"/>
      <c r="B174" s="15"/>
      <c r="C174" s="11"/>
      <c r="D174" s="19"/>
      <c r="E174" s="15"/>
      <c r="F174" s="15"/>
    </row>
    <row r="175" spans="1:24" s="47" customFormat="1" x14ac:dyDescent="0.25">
      <c r="A175" s="14"/>
      <c r="B175" s="15"/>
      <c r="E175" s="15"/>
      <c r="F175" s="15"/>
    </row>
    <row r="176" spans="1:24" s="62" customFormat="1" x14ac:dyDescent="0.25">
      <c r="A176" s="14"/>
      <c r="B176" s="15"/>
      <c r="E176" s="15"/>
      <c r="F176" s="15"/>
    </row>
    <row r="177" spans="1:14" s="62" customFormat="1" x14ac:dyDescent="0.25">
      <c r="A177" s="14"/>
      <c r="B177" s="15"/>
      <c r="E177" s="15"/>
      <c r="F177" s="15"/>
    </row>
    <row r="178" spans="1:14" s="63" customFormat="1" x14ac:dyDescent="0.25">
      <c r="A178" s="14"/>
      <c r="B178" s="15"/>
      <c r="E178" s="15"/>
      <c r="F178" s="15"/>
    </row>
    <row r="179" spans="1:14" s="39" customFormat="1" x14ac:dyDescent="0.25">
      <c r="A179" s="10"/>
      <c r="B179" s="15"/>
      <c r="C179" s="11"/>
      <c r="D179" s="19"/>
      <c r="E179" s="15"/>
      <c r="F179" s="15"/>
      <c r="K179" s="10"/>
      <c r="M179" s="15"/>
      <c r="N179" s="15"/>
    </row>
    <row r="180" spans="1:14" ht="22.5" customHeight="1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1"/>
      <c r="L180" s="3"/>
      <c r="M180" s="3"/>
      <c r="N180" s="3"/>
    </row>
    <row r="181" spans="1:14" x14ac:dyDescent="0.25">
      <c r="K181" s="1"/>
      <c r="L181" s="3"/>
      <c r="M181" s="3"/>
      <c r="N181" s="3"/>
    </row>
    <row r="182" spans="1:14" x14ac:dyDescent="0.25">
      <c r="A182" t="s">
        <v>8</v>
      </c>
      <c r="B182" s="76" t="s">
        <v>27</v>
      </c>
      <c r="C182" t="s">
        <v>9</v>
      </c>
      <c r="D182" t="s">
        <v>10</v>
      </c>
      <c r="E182" s="22" t="s">
        <v>11</v>
      </c>
      <c r="F182" s="8" t="s">
        <v>9</v>
      </c>
      <c r="G182" s="21" t="s">
        <v>12</v>
      </c>
      <c r="H182" s="8" t="s">
        <v>9</v>
      </c>
      <c r="I182" s="23" t="s">
        <v>13</v>
      </c>
      <c r="J182" s="8" t="s">
        <v>9</v>
      </c>
      <c r="K182" s="1" t="s">
        <v>14</v>
      </c>
      <c r="L182" s="75" t="s">
        <v>30</v>
      </c>
      <c r="M182" s="3"/>
      <c r="N182" s="3"/>
    </row>
    <row r="183" spans="1:14" x14ac:dyDescent="0.25">
      <c r="A183" s="1">
        <v>43920</v>
      </c>
      <c r="B183">
        <v>101739</v>
      </c>
      <c r="K183" s="1"/>
      <c r="L183" s="3">
        <v>19829</v>
      </c>
      <c r="M183" s="3"/>
      <c r="N183" s="3"/>
    </row>
    <row r="184" spans="1:14" x14ac:dyDescent="0.25">
      <c r="A184" s="10">
        <v>43921</v>
      </c>
      <c r="B184" s="3">
        <v>105792</v>
      </c>
      <c r="C184" s="3">
        <v>4023</v>
      </c>
      <c r="D184" s="37">
        <f t="shared" ref="D184:D188" si="22">C184*100/B184</f>
        <v>3.8027450090744104</v>
      </c>
      <c r="E184" s="3">
        <v>12428</v>
      </c>
      <c r="F184" s="3">
        <v>837</v>
      </c>
      <c r="G184" s="3">
        <v>15729</v>
      </c>
      <c r="H184" s="3">
        <v>1109</v>
      </c>
      <c r="I184" s="3">
        <v>77635</v>
      </c>
      <c r="J184" s="3">
        <v>2107</v>
      </c>
      <c r="K184" s="3">
        <f t="shared" ref="K184:K193" si="23">E184+G184+I184</f>
        <v>105792</v>
      </c>
      <c r="L184" s="3">
        <v>29609</v>
      </c>
      <c r="M184" s="3"/>
      <c r="N184" s="3"/>
    </row>
    <row r="185" spans="1:14" x14ac:dyDescent="0.25">
      <c r="A185" s="10">
        <v>43922</v>
      </c>
      <c r="B185">
        <v>110574</v>
      </c>
      <c r="C185" s="3">
        <f t="shared" ref="C185:C193" si="24">B185-B184</f>
        <v>4782</v>
      </c>
      <c r="D185" s="37">
        <f t="shared" si="22"/>
        <v>4.3247056270009221</v>
      </c>
      <c r="E185">
        <v>13155</v>
      </c>
      <c r="F185" s="3">
        <f t="shared" ref="F185:F190" si="25">E185-E184</f>
        <v>727</v>
      </c>
      <c r="G185" s="18">
        <v>16847</v>
      </c>
      <c r="H185" s="3">
        <f t="shared" ref="H185:H193" si="26">G185-G184</f>
        <v>1118</v>
      </c>
      <c r="I185">
        <v>80572</v>
      </c>
      <c r="J185" s="3">
        <f t="shared" ref="J185:J193" si="27">I185-I184</f>
        <v>2937</v>
      </c>
      <c r="K185" s="15">
        <f t="shared" si="23"/>
        <v>110574</v>
      </c>
      <c r="L185">
        <v>34455</v>
      </c>
      <c r="M185" s="3"/>
      <c r="N185" s="3"/>
    </row>
    <row r="186" spans="1:14" s="20" customFormat="1" x14ac:dyDescent="0.25">
      <c r="A186" s="10">
        <v>43923</v>
      </c>
      <c r="B186" s="20">
        <v>115242</v>
      </c>
      <c r="C186" s="3">
        <f t="shared" si="24"/>
        <v>4668</v>
      </c>
      <c r="D186" s="37">
        <f t="shared" si="22"/>
        <v>4.0506065496954236</v>
      </c>
      <c r="E186" s="18">
        <v>13915</v>
      </c>
      <c r="F186" s="3">
        <f t="shared" si="25"/>
        <v>760</v>
      </c>
      <c r="G186" s="18">
        <v>18278</v>
      </c>
      <c r="H186" s="3">
        <f t="shared" si="26"/>
        <v>1431</v>
      </c>
      <c r="I186" s="18">
        <v>83049</v>
      </c>
      <c r="J186" s="3">
        <f t="shared" si="27"/>
        <v>2477</v>
      </c>
      <c r="K186" s="15">
        <f t="shared" si="23"/>
        <v>115242</v>
      </c>
      <c r="L186" s="3"/>
      <c r="M186" s="3"/>
      <c r="N186" s="3"/>
    </row>
    <row r="187" spans="1:14" x14ac:dyDescent="0.25">
      <c r="A187" s="10">
        <v>43924</v>
      </c>
      <c r="B187">
        <v>119827</v>
      </c>
      <c r="C187" s="3">
        <f t="shared" si="24"/>
        <v>4585</v>
      </c>
      <c r="D187" s="37">
        <f t="shared" si="22"/>
        <v>3.8263496540846389</v>
      </c>
      <c r="E187">
        <v>14681</v>
      </c>
      <c r="F187" s="3">
        <f t="shared" si="25"/>
        <v>766</v>
      </c>
      <c r="G187">
        <v>19758</v>
      </c>
      <c r="H187" s="3">
        <f t="shared" si="26"/>
        <v>1480</v>
      </c>
      <c r="I187">
        <v>85388</v>
      </c>
      <c r="J187" s="3">
        <f t="shared" si="27"/>
        <v>2339</v>
      </c>
      <c r="K187" s="15">
        <f t="shared" si="23"/>
        <v>119827</v>
      </c>
      <c r="L187" s="3">
        <v>38617</v>
      </c>
      <c r="M187" s="3"/>
      <c r="N187" s="3"/>
    </row>
    <row r="188" spans="1:14" x14ac:dyDescent="0.25">
      <c r="A188" s="10">
        <v>43925</v>
      </c>
      <c r="B188">
        <v>124632</v>
      </c>
      <c r="C188" s="3">
        <f t="shared" si="24"/>
        <v>4805</v>
      </c>
      <c r="D188" s="37">
        <f t="shared" si="22"/>
        <v>3.8553501508440848</v>
      </c>
      <c r="E188">
        <v>15362</v>
      </c>
      <c r="F188" s="3">
        <f t="shared" si="25"/>
        <v>681</v>
      </c>
      <c r="G188">
        <v>20996</v>
      </c>
      <c r="H188" s="3">
        <f t="shared" si="26"/>
        <v>1238</v>
      </c>
      <c r="I188">
        <v>88274</v>
      </c>
      <c r="J188" s="3">
        <f t="shared" si="27"/>
        <v>2886</v>
      </c>
      <c r="K188" s="15">
        <f t="shared" si="23"/>
        <v>124632</v>
      </c>
      <c r="L188" s="3">
        <v>37375</v>
      </c>
      <c r="M188" s="3"/>
      <c r="N188" s="3"/>
    </row>
    <row r="189" spans="1:14" x14ac:dyDescent="0.25">
      <c r="A189" s="10">
        <v>43926</v>
      </c>
      <c r="B189">
        <v>128948</v>
      </c>
      <c r="C189" s="3">
        <f t="shared" si="24"/>
        <v>4316</v>
      </c>
      <c r="D189" s="37">
        <f t="shared" ref="D189:D193" si="28">C189*100/B189</f>
        <v>3.3470856469274435</v>
      </c>
      <c r="E189">
        <v>15887</v>
      </c>
      <c r="F189" s="3">
        <f t="shared" si="25"/>
        <v>525</v>
      </c>
      <c r="G189">
        <v>21815</v>
      </c>
      <c r="H189" s="3">
        <f t="shared" si="26"/>
        <v>819</v>
      </c>
      <c r="I189">
        <v>91246</v>
      </c>
      <c r="J189" s="3">
        <f t="shared" si="27"/>
        <v>2972</v>
      </c>
      <c r="K189" s="15">
        <f t="shared" si="23"/>
        <v>128948</v>
      </c>
      <c r="L189" s="3">
        <v>34237</v>
      </c>
      <c r="M189" s="3"/>
    </row>
    <row r="190" spans="1:14" x14ac:dyDescent="0.25">
      <c r="A190" s="10">
        <v>43927</v>
      </c>
      <c r="B190" s="30">
        <v>132547</v>
      </c>
      <c r="C190" s="3">
        <f t="shared" si="24"/>
        <v>3599</v>
      </c>
      <c r="D190" s="37">
        <f t="shared" si="28"/>
        <v>2.7152632651059623</v>
      </c>
      <c r="E190" s="30">
        <v>16523</v>
      </c>
      <c r="F190" s="3">
        <f t="shared" si="25"/>
        <v>636</v>
      </c>
      <c r="G190" s="30">
        <v>22837</v>
      </c>
      <c r="H190" s="3">
        <f t="shared" si="26"/>
        <v>1022</v>
      </c>
      <c r="I190" s="30">
        <v>93187</v>
      </c>
      <c r="J190" s="3">
        <f t="shared" si="27"/>
        <v>1941</v>
      </c>
      <c r="K190" s="15">
        <f t="shared" si="23"/>
        <v>132547</v>
      </c>
      <c r="L190" s="3">
        <v>30271</v>
      </c>
      <c r="M190" s="3"/>
      <c r="N190" s="3"/>
    </row>
    <row r="191" spans="1:14" s="36" customFormat="1" x14ac:dyDescent="0.25">
      <c r="A191" s="10">
        <v>43928</v>
      </c>
      <c r="B191" s="36">
        <v>135586</v>
      </c>
      <c r="C191" s="3">
        <f t="shared" si="24"/>
        <v>3039</v>
      </c>
      <c r="D191" s="37">
        <f t="shared" si="28"/>
        <v>2.2413818535837033</v>
      </c>
      <c r="E191" s="15">
        <v>17127</v>
      </c>
      <c r="F191" s="3">
        <f t="shared" ref="F191:F213" si="29">E191-E190</f>
        <v>604</v>
      </c>
      <c r="G191" s="36">
        <v>24392</v>
      </c>
      <c r="H191" s="3">
        <f t="shared" si="26"/>
        <v>1555</v>
      </c>
      <c r="I191" s="36">
        <v>94067</v>
      </c>
      <c r="J191" s="3">
        <f t="shared" si="27"/>
        <v>880</v>
      </c>
      <c r="K191" s="15">
        <f t="shared" si="23"/>
        <v>135586</v>
      </c>
      <c r="L191" s="3">
        <v>33713</v>
      </c>
      <c r="M191" s="3"/>
      <c r="N191" s="3"/>
    </row>
    <row r="192" spans="1:14" s="39" customFormat="1" x14ac:dyDescent="0.25">
      <c r="A192" s="10">
        <v>43929</v>
      </c>
      <c r="B192" s="39">
        <v>139422</v>
      </c>
      <c r="C192" s="3">
        <f t="shared" si="24"/>
        <v>3836</v>
      </c>
      <c r="D192" s="37">
        <f t="shared" si="28"/>
        <v>2.7513591829123092</v>
      </c>
      <c r="E192" s="15">
        <v>17669</v>
      </c>
      <c r="F192" s="3">
        <f t="shared" si="29"/>
        <v>542</v>
      </c>
      <c r="G192" s="39">
        <v>26491</v>
      </c>
      <c r="H192" s="3">
        <f t="shared" si="26"/>
        <v>2099</v>
      </c>
      <c r="I192" s="39">
        <v>95262</v>
      </c>
      <c r="J192" s="3">
        <f t="shared" si="27"/>
        <v>1195</v>
      </c>
      <c r="K192" s="15">
        <f t="shared" si="23"/>
        <v>139422</v>
      </c>
      <c r="L192" s="3">
        <v>51680</v>
      </c>
      <c r="M192" s="3"/>
      <c r="N192" s="3"/>
    </row>
    <row r="193" spans="1:14" s="25" customFormat="1" x14ac:dyDescent="0.25">
      <c r="A193" s="43">
        <v>43930</v>
      </c>
      <c r="B193" s="25">
        <v>143626</v>
      </c>
      <c r="C193" s="44">
        <f t="shared" si="24"/>
        <v>4204</v>
      </c>
      <c r="D193" s="45">
        <f t="shared" si="28"/>
        <v>2.9270466350103743</v>
      </c>
      <c r="E193" s="46">
        <v>18279</v>
      </c>
      <c r="F193" s="44">
        <f t="shared" si="29"/>
        <v>610</v>
      </c>
      <c r="G193" s="25">
        <v>28470</v>
      </c>
      <c r="H193" s="44">
        <f t="shared" si="26"/>
        <v>1979</v>
      </c>
      <c r="I193" s="25">
        <v>96877</v>
      </c>
      <c r="J193" s="44">
        <f t="shared" si="27"/>
        <v>1615</v>
      </c>
      <c r="K193" s="46">
        <f t="shared" si="23"/>
        <v>143626</v>
      </c>
      <c r="L193" s="44">
        <v>46244</v>
      </c>
      <c r="M193" s="44"/>
      <c r="N193" s="44"/>
    </row>
    <row r="194" spans="1:14" s="25" customFormat="1" x14ac:dyDescent="0.25">
      <c r="A194" s="43">
        <v>43931</v>
      </c>
      <c r="B194" s="25">
        <v>147577</v>
      </c>
      <c r="C194" s="44">
        <f t="shared" ref="C194:C206" si="30">B194-B193</f>
        <v>3951</v>
      </c>
      <c r="D194" s="45">
        <f t="shared" ref="D194:D206" si="31">C194*100/B194</f>
        <v>2.6772464543932997</v>
      </c>
      <c r="E194" s="46">
        <v>18849</v>
      </c>
      <c r="F194" s="44">
        <f t="shared" si="29"/>
        <v>570</v>
      </c>
      <c r="G194" s="25">
        <v>30455</v>
      </c>
      <c r="H194" s="44">
        <f t="shared" ref="H194:H218" si="32">G194-G193</f>
        <v>1985</v>
      </c>
      <c r="I194" s="25">
        <v>98273</v>
      </c>
      <c r="J194" s="44">
        <f t="shared" ref="J194:J218" si="33">I194-I193</f>
        <v>1396</v>
      </c>
      <c r="K194" s="46">
        <f t="shared" ref="K194:K218" si="34">E194+G194+I194</f>
        <v>147577</v>
      </c>
      <c r="L194" s="44">
        <v>53495</v>
      </c>
      <c r="M194" s="44"/>
      <c r="N194" s="44"/>
    </row>
    <row r="195" spans="1:14" s="25" customFormat="1" x14ac:dyDescent="0.25">
      <c r="A195" s="43">
        <v>43932</v>
      </c>
      <c r="B195" s="25">
        <v>152271</v>
      </c>
      <c r="C195" s="44">
        <f t="shared" si="30"/>
        <v>4694</v>
      </c>
      <c r="D195" s="45">
        <f t="shared" si="31"/>
        <v>3.0826618331790034</v>
      </c>
      <c r="E195" s="46">
        <v>19468</v>
      </c>
      <c r="F195" s="44">
        <f t="shared" si="29"/>
        <v>619</v>
      </c>
      <c r="G195" s="25">
        <v>32534</v>
      </c>
      <c r="H195" s="44">
        <f t="shared" si="32"/>
        <v>2079</v>
      </c>
      <c r="I195" s="25">
        <v>100269</v>
      </c>
      <c r="J195" s="44">
        <f t="shared" si="33"/>
        <v>1996</v>
      </c>
      <c r="K195" s="46">
        <f t="shared" si="34"/>
        <v>152271</v>
      </c>
      <c r="L195" s="44">
        <v>56609</v>
      </c>
      <c r="M195" s="44"/>
      <c r="N195" s="44"/>
    </row>
    <row r="196" spans="1:14" x14ac:dyDescent="0.25">
      <c r="A196" s="43">
        <v>43933</v>
      </c>
      <c r="B196" s="25">
        <v>156363</v>
      </c>
      <c r="C196" s="44">
        <f t="shared" si="30"/>
        <v>4092</v>
      </c>
      <c r="D196" s="45">
        <f t="shared" si="31"/>
        <v>2.6169873947161415</v>
      </c>
      <c r="E196" s="46">
        <v>19899</v>
      </c>
      <c r="F196" s="44">
        <f t="shared" si="29"/>
        <v>431</v>
      </c>
      <c r="G196" s="25">
        <v>34211</v>
      </c>
      <c r="H196" s="44">
        <f t="shared" si="32"/>
        <v>1677</v>
      </c>
      <c r="I196" s="25">
        <v>102253</v>
      </c>
      <c r="J196" s="44">
        <f t="shared" si="33"/>
        <v>1984</v>
      </c>
      <c r="K196" s="46">
        <f t="shared" si="34"/>
        <v>156363</v>
      </c>
      <c r="L196" s="44">
        <v>46720</v>
      </c>
    </row>
    <row r="197" spans="1:14" s="25" customFormat="1" x14ac:dyDescent="0.25">
      <c r="A197" s="43">
        <v>43934</v>
      </c>
      <c r="B197" s="25">
        <v>159516</v>
      </c>
      <c r="C197" s="44">
        <f t="shared" si="30"/>
        <v>3153</v>
      </c>
      <c r="D197" s="45">
        <f t="shared" si="31"/>
        <v>1.9766042277890619</v>
      </c>
      <c r="E197" s="46">
        <v>20465</v>
      </c>
      <c r="F197" s="44">
        <f t="shared" si="29"/>
        <v>566</v>
      </c>
      <c r="G197" s="25">
        <v>35435</v>
      </c>
      <c r="H197" s="44">
        <f t="shared" si="32"/>
        <v>1224</v>
      </c>
      <c r="I197" s="25">
        <v>103616</v>
      </c>
      <c r="J197" s="44">
        <f t="shared" si="33"/>
        <v>1363</v>
      </c>
      <c r="K197" s="46">
        <f t="shared" si="34"/>
        <v>159516</v>
      </c>
      <c r="L197" s="44">
        <v>36717</v>
      </c>
      <c r="M197" s="44"/>
      <c r="N197" s="44"/>
    </row>
    <row r="198" spans="1:14" s="25" customFormat="1" x14ac:dyDescent="0.25">
      <c r="A198" s="57">
        <v>43935</v>
      </c>
      <c r="B198" s="25">
        <v>162488</v>
      </c>
      <c r="C198" s="44">
        <f t="shared" si="30"/>
        <v>2972</v>
      </c>
      <c r="D198" s="45">
        <f t="shared" si="31"/>
        <v>1.8290581458323076</v>
      </c>
      <c r="E198" s="46">
        <v>21067</v>
      </c>
      <c r="F198" s="44">
        <f t="shared" si="29"/>
        <v>602</v>
      </c>
      <c r="G198" s="25">
        <v>37130</v>
      </c>
      <c r="H198" s="44">
        <f t="shared" si="32"/>
        <v>1695</v>
      </c>
      <c r="I198" s="25">
        <v>104291</v>
      </c>
      <c r="J198" s="44">
        <f t="shared" si="33"/>
        <v>675</v>
      </c>
      <c r="K198" s="46">
        <f t="shared" si="34"/>
        <v>162488</v>
      </c>
      <c r="L198" s="44">
        <v>26779</v>
      </c>
      <c r="M198" s="44"/>
      <c r="N198" s="44"/>
    </row>
    <row r="199" spans="1:14" s="25" customFormat="1" x14ac:dyDescent="0.25">
      <c r="A199" s="43">
        <v>43936</v>
      </c>
      <c r="B199" s="25">
        <v>165155</v>
      </c>
      <c r="C199" s="44">
        <f t="shared" si="30"/>
        <v>2667</v>
      </c>
      <c r="D199" s="45">
        <f t="shared" si="31"/>
        <v>1.6148466591989343</v>
      </c>
      <c r="E199" s="46">
        <v>21645</v>
      </c>
      <c r="F199" s="44">
        <f t="shared" si="29"/>
        <v>578</v>
      </c>
      <c r="G199" s="25">
        <v>38092</v>
      </c>
      <c r="H199" s="44">
        <f t="shared" si="32"/>
        <v>962</v>
      </c>
      <c r="I199" s="25">
        <v>105418</v>
      </c>
      <c r="J199" s="44">
        <f t="shared" si="33"/>
        <v>1127</v>
      </c>
      <c r="K199" s="46">
        <f t="shared" si="34"/>
        <v>165155</v>
      </c>
      <c r="L199" s="44">
        <v>43715</v>
      </c>
      <c r="M199" s="44"/>
      <c r="N199" s="44"/>
    </row>
    <row r="200" spans="1:14" s="25" customFormat="1" x14ac:dyDescent="0.25">
      <c r="A200" s="43">
        <v>43937</v>
      </c>
      <c r="B200" s="25">
        <v>168941</v>
      </c>
      <c r="C200" s="44">
        <f t="shared" si="30"/>
        <v>3786</v>
      </c>
      <c r="D200" s="45">
        <f t="shared" si="31"/>
        <v>2.2410190539892625</v>
      </c>
      <c r="E200" s="46">
        <v>22170</v>
      </c>
      <c r="F200" s="44">
        <f t="shared" si="29"/>
        <v>525</v>
      </c>
      <c r="G200" s="25">
        <v>40164</v>
      </c>
      <c r="H200" s="44">
        <f t="shared" si="32"/>
        <v>2072</v>
      </c>
      <c r="I200" s="25">
        <v>106607</v>
      </c>
      <c r="J200" s="44">
        <f t="shared" si="33"/>
        <v>1189</v>
      </c>
      <c r="K200" s="46">
        <f t="shared" si="34"/>
        <v>168941</v>
      </c>
      <c r="L200" s="44">
        <v>60999</v>
      </c>
      <c r="M200" s="44"/>
      <c r="N200" s="44"/>
    </row>
    <row r="201" spans="1:14" s="25" customFormat="1" x14ac:dyDescent="0.25">
      <c r="A201" s="43">
        <v>43938</v>
      </c>
      <c r="B201" s="25">
        <v>172434</v>
      </c>
      <c r="C201" s="44">
        <f t="shared" si="30"/>
        <v>3493</v>
      </c>
      <c r="D201" s="45">
        <f t="shared" si="31"/>
        <v>2.0257025876567267</v>
      </c>
      <c r="E201" s="46">
        <v>22745</v>
      </c>
      <c r="F201" s="44">
        <f t="shared" si="29"/>
        <v>575</v>
      </c>
      <c r="G201" s="25">
        <v>42727</v>
      </c>
      <c r="H201" s="44">
        <f t="shared" si="32"/>
        <v>2563</v>
      </c>
      <c r="I201" s="25">
        <v>106962</v>
      </c>
      <c r="J201" s="44">
        <f t="shared" si="33"/>
        <v>355</v>
      </c>
      <c r="K201" s="46">
        <f t="shared" si="34"/>
        <v>172434</v>
      </c>
      <c r="L201" s="44">
        <v>65705</v>
      </c>
      <c r="M201" s="44"/>
      <c r="N201" s="44"/>
    </row>
    <row r="202" spans="1:14" s="25" customFormat="1" x14ac:dyDescent="0.25">
      <c r="A202" s="43">
        <v>43939</v>
      </c>
      <c r="B202" s="25">
        <v>175925</v>
      </c>
      <c r="C202" s="44">
        <f t="shared" si="30"/>
        <v>3491</v>
      </c>
      <c r="D202" s="45">
        <f t="shared" si="31"/>
        <v>1.9843683387807305</v>
      </c>
      <c r="E202" s="46">
        <v>23227</v>
      </c>
      <c r="F202" s="44">
        <f t="shared" si="29"/>
        <v>482</v>
      </c>
      <c r="G202" s="25">
        <v>44927</v>
      </c>
      <c r="H202" s="44">
        <f t="shared" si="32"/>
        <v>2200</v>
      </c>
      <c r="I202" s="25">
        <v>107771</v>
      </c>
      <c r="J202" s="44">
        <f t="shared" si="33"/>
        <v>809</v>
      </c>
      <c r="K202" s="46">
        <f t="shared" si="34"/>
        <v>175925</v>
      </c>
      <c r="L202" s="44">
        <v>61725</v>
      </c>
      <c r="M202" s="44"/>
      <c r="N202" s="44"/>
    </row>
    <row r="203" spans="1:14" s="25" customFormat="1" x14ac:dyDescent="0.25">
      <c r="A203" s="43">
        <v>43940</v>
      </c>
      <c r="B203" s="25">
        <v>178972</v>
      </c>
      <c r="C203" s="44">
        <f t="shared" si="30"/>
        <v>3047</v>
      </c>
      <c r="D203" s="45">
        <f t="shared" si="31"/>
        <v>1.7025009498692534</v>
      </c>
      <c r="E203" s="46">
        <v>23660</v>
      </c>
      <c r="F203" s="44">
        <f t="shared" si="29"/>
        <v>433</v>
      </c>
      <c r="G203" s="25">
        <v>47055</v>
      </c>
      <c r="H203" s="44">
        <f t="shared" si="32"/>
        <v>2128</v>
      </c>
      <c r="I203" s="25">
        <v>108257</v>
      </c>
      <c r="J203" s="44">
        <f t="shared" si="33"/>
        <v>486</v>
      </c>
      <c r="K203" s="46">
        <f t="shared" si="34"/>
        <v>178972</v>
      </c>
      <c r="L203" s="44">
        <v>50708</v>
      </c>
      <c r="M203" s="44"/>
      <c r="N203" s="44"/>
    </row>
    <row r="204" spans="1:14" s="25" customFormat="1" x14ac:dyDescent="0.25">
      <c r="A204" s="43">
        <v>43941</v>
      </c>
      <c r="B204" s="25">
        <v>181228</v>
      </c>
      <c r="C204" s="44">
        <f t="shared" si="30"/>
        <v>2256</v>
      </c>
      <c r="D204" s="45">
        <f t="shared" si="31"/>
        <v>1.2448407530845123</v>
      </c>
      <c r="E204" s="46">
        <v>24114</v>
      </c>
      <c r="F204" s="44">
        <f t="shared" si="29"/>
        <v>454</v>
      </c>
      <c r="G204" s="25">
        <v>48877</v>
      </c>
      <c r="H204" s="44">
        <f t="shared" si="32"/>
        <v>1822</v>
      </c>
      <c r="I204" s="25">
        <v>108237</v>
      </c>
      <c r="J204" s="44">
        <f t="shared" si="33"/>
        <v>-20</v>
      </c>
      <c r="K204" s="46">
        <f t="shared" si="34"/>
        <v>181228</v>
      </c>
      <c r="L204" s="44">
        <v>41483</v>
      </c>
      <c r="M204" s="44"/>
      <c r="N204" s="44"/>
    </row>
    <row r="205" spans="1:14" s="25" customFormat="1" x14ac:dyDescent="0.25">
      <c r="A205" s="43">
        <v>43942</v>
      </c>
      <c r="B205" s="25">
        <v>183957</v>
      </c>
      <c r="C205" s="44">
        <f t="shared" si="30"/>
        <v>2729</v>
      </c>
      <c r="D205" s="45">
        <f t="shared" si="31"/>
        <v>1.4834988611468984</v>
      </c>
      <c r="E205" s="46">
        <v>24648</v>
      </c>
      <c r="F205" s="44">
        <f t="shared" si="29"/>
        <v>534</v>
      </c>
      <c r="G205" s="25">
        <v>51600</v>
      </c>
      <c r="H205" s="44">
        <f t="shared" si="32"/>
        <v>2723</v>
      </c>
      <c r="I205" s="25">
        <v>107709</v>
      </c>
      <c r="J205" s="44">
        <f t="shared" si="33"/>
        <v>-528</v>
      </c>
      <c r="K205" s="46">
        <f t="shared" si="34"/>
        <v>183957</v>
      </c>
      <c r="L205" s="44">
        <v>52126</v>
      </c>
      <c r="M205" s="44"/>
      <c r="N205" s="44"/>
    </row>
    <row r="206" spans="1:14" s="25" customFormat="1" x14ac:dyDescent="0.25">
      <c r="A206" s="43">
        <v>43943</v>
      </c>
      <c r="B206" s="25">
        <v>187327</v>
      </c>
      <c r="C206" s="44">
        <f t="shared" si="30"/>
        <v>3370</v>
      </c>
      <c r="D206" s="45">
        <f t="shared" si="31"/>
        <v>1.7989932043965899</v>
      </c>
      <c r="E206" s="46">
        <v>25085</v>
      </c>
      <c r="F206" s="44">
        <f t="shared" si="29"/>
        <v>437</v>
      </c>
      <c r="G206" s="25">
        <v>54543</v>
      </c>
      <c r="H206" s="44">
        <f t="shared" si="32"/>
        <v>2943</v>
      </c>
      <c r="I206" s="25">
        <v>107699</v>
      </c>
      <c r="J206" s="44">
        <f t="shared" si="33"/>
        <v>-10</v>
      </c>
      <c r="K206" s="46">
        <f t="shared" si="34"/>
        <v>187327</v>
      </c>
      <c r="L206" s="44">
        <v>63101</v>
      </c>
      <c r="M206" s="44"/>
      <c r="N206" s="44"/>
    </row>
    <row r="207" spans="1:14" s="25" customFormat="1" x14ac:dyDescent="0.25">
      <c r="A207" s="43">
        <v>43944</v>
      </c>
      <c r="B207" s="25">
        <v>189973</v>
      </c>
      <c r="C207" s="44">
        <f t="shared" ref="C207:C209" si="35">B207-B206</f>
        <v>2646</v>
      </c>
      <c r="D207" s="45">
        <f t="shared" ref="D207:D209" si="36">C207*100/B207</f>
        <v>1.3928295073510446</v>
      </c>
      <c r="E207" s="46">
        <v>25549</v>
      </c>
      <c r="F207" s="44">
        <f t="shared" si="29"/>
        <v>464</v>
      </c>
      <c r="G207" s="25">
        <v>57576</v>
      </c>
      <c r="H207" s="44">
        <f t="shared" si="32"/>
        <v>3033</v>
      </c>
      <c r="I207" s="25">
        <v>106848</v>
      </c>
      <c r="J207" s="44">
        <f t="shared" si="33"/>
        <v>-851</v>
      </c>
      <c r="K207" s="46">
        <f t="shared" si="34"/>
        <v>189973</v>
      </c>
      <c r="L207" s="44">
        <v>66658</v>
      </c>
      <c r="M207" s="44"/>
      <c r="N207" s="44"/>
    </row>
    <row r="208" spans="1:14" s="25" customFormat="1" x14ac:dyDescent="0.25">
      <c r="A208" s="43">
        <v>43945</v>
      </c>
      <c r="B208" s="25">
        <v>192994</v>
      </c>
      <c r="C208" s="44">
        <f t="shared" si="35"/>
        <v>3021</v>
      </c>
      <c r="D208" s="45">
        <f t="shared" si="36"/>
        <v>1.5653336373151496</v>
      </c>
      <c r="E208" s="46">
        <v>25969</v>
      </c>
      <c r="F208" s="44">
        <f t="shared" si="29"/>
        <v>420</v>
      </c>
      <c r="G208" s="25">
        <v>60498</v>
      </c>
      <c r="H208" s="44">
        <f t="shared" si="32"/>
        <v>2922</v>
      </c>
      <c r="I208" s="25">
        <v>106527</v>
      </c>
      <c r="J208" s="44">
        <f t="shared" si="33"/>
        <v>-321</v>
      </c>
      <c r="K208" s="46">
        <f t="shared" si="34"/>
        <v>192994</v>
      </c>
      <c r="L208" s="44">
        <v>62447</v>
      </c>
      <c r="M208" s="44"/>
      <c r="N208" s="44"/>
    </row>
    <row r="209" spans="1:29" s="25" customFormat="1" x14ac:dyDescent="0.25">
      <c r="A209" s="43">
        <v>43946</v>
      </c>
      <c r="B209" s="25">
        <v>195351</v>
      </c>
      <c r="C209" s="44">
        <f t="shared" si="35"/>
        <v>2357</v>
      </c>
      <c r="D209" s="45">
        <f t="shared" si="36"/>
        <v>1.2065461656198331</v>
      </c>
      <c r="E209" s="46">
        <v>26384</v>
      </c>
      <c r="F209" s="44">
        <f t="shared" si="29"/>
        <v>415</v>
      </c>
      <c r="G209" s="25">
        <v>63120</v>
      </c>
      <c r="H209" s="44">
        <f t="shared" si="32"/>
        <v>2622</v>
      </c>
      <c r="I209" s="25">
        <v>105847</v>
      </c>
      <c r="J209" s="44">
        <f t="shared" si="33"/>
        <v>-680</v>
      </c>
      <c r="K209" s="46">
        <f t="shared" si="34"/>
        <v>195351</v>
      </c>
      <c r="L209" s="44">
        <v>65387</v>
      </c>
      <c r="M209" s="44"/>
      <c r="N209" s="44"/>
    </row>
    <row r="210" spans="1:29" s="25" customFormat="1" x14ac:dyDescent="0.25">
      <c r="A210" s="43">
        <v>43947</v>
      </c>
      <c r="B210" s="25">
        <v>197675</v>
      </c>
      <c r="C210" s="44">
        <f t="shared" ref="C210" si="37">B210-B209</f>
        <v>2324</v>
      </c>
      <c r="D210" s="45">
        <f t="shared" ref="D210" si="38">C210*100/B210</f>
        <v>1.1756671303907931</v>
      </c>
      <c r="E210" s="46">
        <v>26644</v>
      </c>
      <c r="F210" s="44">
        <f t="shared" si="29"/>
        <v>260</v>
      </c>
      <c r="G210" s="25">
        <v>64928</v>
      </c>
      <c r="H210" s="44">
        <f t="shared" si="32"/>
        <v>1808</v>
      </c>
      <c r="I210" s="25">
        <v>106103</v>
      </c>
      <c r="J210" s="44">
        <f t="shared" si="33"/>
        <v>256</v>
      </c>
      <c r="K210" s="46">
        <f t="shared" si="34"/>
        <v>197675</v>
      </c>
      <c r="L210" s="44">
        <v>49916</v>
      </c>
      <c r="M210" s="44"/>
      <c r="N210" s="44"/>
    </row>
    <row r="211" spans="1:29" s="25" customFormat="1" x14ac:dyDescent="0.25">
      <c r="A211" s="43">
        <v>43948</v>
      </c>
      <c r="B211" s="25">
        <v>199414</v>
      </c>
      <c r="C211" s="44">
        <f t="shared" ref="C211:C214" si="39">B211-B210</f>
        <v>1739</v>
      </c>
      <c r="D211" s="45">
        <f t="shared" ref="D211:D214" si="40">C211*100/B211</f>
        <v>0.87205512150601261</v>
      </c>
      <c r="E211" s="46">
        <v>26977</v>
      </c>
      <c r="F211" s="44">
        <f t="shared" si="29"/>
        <v>333</v>
      </c>
      <c r="G211" s="25">
        <v>66624</v>
      </c>
      <c r="H211" s="44">
        <f t="shared" si="32"/>
        <v>1696</v>
      </c>
      <c r="I211" s="25">
        <v>105813</v>
      </c>
      <c r="J211" s="44">
        <f t="shared" si="33"/>
        <v>-290</v>
      </c>
      <c r="K211" s="46">
        <f t="shared" si="34"/>
        <v>199414</v>
      </c>
      <c r="L211" s="44">
        <v>32003</v>
      </c>
      <c r="M211" s="44"/>
      <c r="N211" s="44"/>
    </row>
    <row r="212" spans="1:29" s="25" customFormat="1" x14ac:dyDescent="0.25">
      <c r="A212" s="43">
        <v>43949</v>
      </c>
      <c r="B212" s="25">
        <v>201505</v>
      </c>
      <c r="C212" s="44">
        <f t="shared" si="39"/>
        <v>2091</v>
      </c>
      <c r="D212" s="45">
        <f t="shared" si="40"/>
        <v>1.0376913724225205</v>
      </c>
      <c r="E212" s="46">
        <v>27359</v>
      </c>
      <c r="F212" s="44">
        <f t="shared" si="29"/>
        <v>382</v>
      </c>
      <c r="G212" s="25">
        <v>68941</v>
      </c>
      <c r="H212" s="44">
        <f t="shared" si="32"/>
        <v>2317</v>
      </c>
      <c r="I212" s="25">
        <v>105205</v>
      </c>
      <c r="J212" s="44">
        <f t="shared" si="33"/>
        <v>-608</v>
      </c>
      <c r="K212" s="46">
        <f t="shared" si="34"/>
        <v>201505</v>
      </c>
      <c r="L212" s="44">
        <v>52272</v>
      </c>
      <c r="M212" s="44"/>
      <c r="N212" s="44"/>
    </row>
    <row r="213" spans="1:29" s="25" customFormat="1" x14ac:dyDescent="0.25">
      <c r="A213" s="43">
        <v>43950</v>
      </c>
      <c r="B213" s="25">
        <v>203591</v>
      </c>
      <c r="C213" s="44">
        <f t="shared" si="39"/>
        <v>2086</v>
      </c>
      <c r="D213" s="45">
        <f t="shared" si="40"/>
        <v>1.0246032486701278</v>
      </c>
      <c r="E213" s="46">
        <v>27682</v>
      </c>
      <c r="F213" s="44">
        <f t="shared" si="29"/>
        <v>323</v>
      </c>
      <c r="G213" s="25">
        <v>71252</v>
      </c>
      <c r="H213" s="44">
        <f t="shared" si="32"/>
        <v>2311</v>
      </c>
      <c r="I213" s="25">
        <v>104657</v>
      </c>
      <c r="J213" s="44">
        <f t="shared" si="33"/>
        <v>-548</v>
      </c>
      <c r="K213" s="46">
        <f t="shared" si="34"/>
        <v>203591</v>
      </c>
      <c r="L213" s="44">
        <v>63826</v>
      </c>
      <c r="M213" s="44"/>
      <c r="N213" s="44"/>
    </row>
    <row r="214" spans="1:29" s="25" customFormat="1" x14ac:dyDescent="0.25">
      <c r="A214" s="43">
        <v>43951</v>
      </c>
      <c r="B214" s="25">
        <v>205463</v>
      </c>
      <c r="C214" s="44">
        <f t="shared" si="39"/>
        <v>1872</v>
      </c>
      <c r="D214" s="45">
        <f t="shared" si="40"/>
        <v>0.91111294977684543</v>
      </c>
      <c r="E214" s="46">
        <v>27967</v>
      </c>
      <c r="F214" s="44">
        <f>E214-E213</f>
        <v>285</v>
      </c>
      <c r="G214" s="25">
        <v>75945</v>
      </c>
      <c r="H214" s="44">
        <f t="shared" si="32"/>
        <v>4693</v>
      </c>
      <c r="I214" s="25">
        <v>101551</v>
      </c>
      <c r="J214" s="44">
        <f t="shared" si="33"/>
        <v>-3106</v>
      </c>
      <c r="K214" s="46">
        <f t="shared" si="34"/>
        <v>205463</v>
      </c>
      <c r="L214" s="44">
        <v>68456</v>
      </c>
      <c r="M214" s="44"/>
      <c r="N214" s="44"/>
    </row>
    <row r="215" spans="1:29" s="25" customFormat="1" x14ac:dyDescent="0.25">
      <c r="A215" s="43">
        <v>43952</v>
      </c>
      <c r="B215" s="25">
        <v>207428</v>
      </c>
      <c r="C215" s="44">
        <f t="shared" ref="C215:C218" si="41">B215-B214</f>
        <v>1965</v>
      </c>
      <c r="D215" s="45">
        <f t="shared" ref="D215:D218" si="42">C215*100/B215</f>
        <v>0.94731665927454345</v>
      </c>
      <c r="E215" s="46">
        <v>28236</v>
      </c>
      <c r="F215" s="44">
        <f>E215-E214</f>
        <v>269</v>
      </c>
      <c r="G215" s="25">
        <v>78249</v>
      </c>
      <c r="H215" s="44">
        <f t="shared" si="32"/>
        <v>2304</v>
      </c>
      <c r="I215" s="25">
        <v>100943</v>
      </c>
      <c r="J215" s="44">
        <f t="shared" si="33"/>
        <v>-608</v>
      </c>
      <c r="K215" s="46">
        <f t="shared" si="34"/>
        <v>207428</v>
      </c>
      <c r="L215" s="44">
        <v>74208</v>
      </c>
      <c r="M215" s="44"/>
      <c r="N215" s="44"/>
    </row>
    <row r="216" spans="1:29" s="40" customFormat="1" x14ac:dyDescent="0.25">
      <c r="A216" s="43">
        <v>43953</v>
      </c>
      <c r="B216" s="25">
        <v>209328</v>
      </c>
      <c r="C216" s="44">
        <f t="shared" si="41"/>
        <v>1900</v>
      </c>
      <c r="D216" s="45">
        <f t="shared" si="42"/>
        <v>0.90766643736146146</v>
      </c>
      <c r="E216" s="15">
        <v>28710</v>
      </c>
      <c r="F216" s="44">
        <f>E216-E215</f>
        <v>474</v>
      </c>
      <c r="G216" s="25">
        <v>79914</v>
      </c>
      <c r="H216" s="44">
        <f t="shared" si="32"/>
        <v>1665</v>
      </c>
      <c r="I216" s="25">
        <v>100704</v>
      </c>
      <c r="J216" s="44">
        <f t="shared" si="33"/>
        <v>-239</v>
      </c>
      <c r="K216" s="15">
        <f t="shared" si="34"/>
        <v>209328</v>
      </c>
      <c r="L216" s="3">
        <v>55412</v>
      </c>
      <c r="M216" s="3"/>
      <c r="N216" s="3"/>
    </row>
    <row r="217" spans="1:29" s="40" customFormat="1" ht="21" x14ac:dyDescent="0.35">
      <c r="A217" s="43">
        <v>43954</v>
      </c>
      <c r="B217" s="25">
        <v>210717</v>
      </c>
      <c r="C217" s="44">
        <f t="shared" si="41"/>
        <v>1389</v>
      </c>
      <c r="D217" s="45">
        <f t="shared" si="42"/>
        <v>0.65917794957217501</v>
      </c>
      <c r="E217" s="15">
        <v>28884</v>
      </c>
      <c r="F217" s="44">
        <f>E217-E216</f>
        <v>174</v>
      </c>
      <c r="G217" s="25">
        <v>81654</v>
      </c>
      <c r="H217" s="44">
        <f t="shared" si="32"/>
        <v>1740</v>
      </c>
      <c r="I217" s="52">
        <v>100179</v>
      </c>
      <c r="J217" s="44">
        <f t="shared" si="33"/>
        <v>-525</v>
      </c>
      <c r="K217" s="15">
        <f t="shared" si="34"/>
        <v>210717</v>
      </c>
      <c r="L217" s="3">
        <v>44935</v>
      </c>
      <c r="M217" s="3"/>
      <c r="P217" s="51"/>
    </row>
    <row r="218" spans="1:29" s="40" customFormat="1" x14ac:dyDescent="0.25">
      <c r="A218" s="43">
        <v>43955</v>
      </c>
      <c r="B218" s="25">
        <v>211938</v>
      </c>
      <c r="C218" s="44">
        <f t="shared" si="41"/>
        <v>1221</v>
      </c>
      <c r="D218" s="45">
        <f t="shared" si="42"/>
        <v>0.57611188177674599</v>
      </c>
      <c r="E218" s="15">
        <v>29079</v>
      </c>
      <c r="F218" s="44">
        <f>E218-E217</f>
        <v>195</v>
      </c>
      <c r="G218" s="25">
        <v>82879</v>
      </c>
      <c r="H218" s="44">
        <f t="shared" si="32"/>
        <v>1225</v>
      </c>
      <c r="I218" s="25">
        <v>99980</v>
      </c>
      <c r="J218" s="44">
        <f t="shared" si="33"/>
        <v>-199</v>
      </c>
      <c r="K218" s="15">
        <f t="shared" si="34"/>
        <v>211938</v>
      </c>
      <c r="L218" s="3">
        <v>37631</v>
      </c>
      <c r="M218" s="3"/>
    </row>
    <row r="219" spans="1:29" s="39" customFormat="1" x14ac:dyDescent="0.25">
      <c r="A219" s="10"/>
      <c r="C219" s="3"/>
      <c r="D219" s="37"/>
      <c r="E219" s="15"/>
      <c r="F219" s="3"/>
      <c r="H219" s="3"/>
      <c r="J219" s="3"/>
      <c r="K219" s="15"/>
      <c r="M219" s="3"/>
      <c r="N219" s="3"/>
    </row>
    <row r="220" spans="1:29" s="40" customFormat="1" x14ac:dyDescent="0.25">
      <c r="A220" s="10"/>
      <c r="M220" s="3"/>
    </row>
    <row r="221" spans="1:29" s="40" customFormat="1" x14ac:dyDescent="0.25">
      <c r="A221" s="10"/>
      <c r="M221" s="3"/>
      <c r="S221" s="38" t="s">
        <v>34</v>
      </c>
    </row>
    <row r="222" spans="1:29" s="40" customFormat="1" x14ac:dyDescent="0.25">
      <c r="A222" s="10"/>
      <c r="M222" s="3"/>
      <c r="Q222" s="69">
        <v>43949</v>
      </c>
      <c r="AB222" s="69">
        <v>43950</v>
      </c>
    </row>
    <row r="223" spans="1:29" s="40" customFormat="1" x14ac:dyDescent="0.25">
      <c r="A223" s="10"/>
      <c r="M223" s="3"/>
      <c r="N223" s="3"/>
      <c r="R223" s="48"/>
      <c r="AB223" s="48"/>
      <c r="AC223" s="55"/>
    </row>
    <row r="224" spans="1:29" s="42" customFormat="1" x14ac:dyDescent="0.25">
      <c r="A224" s="10"/>
      <c r="M224" s="3"/>
      <c r="N224" s="3"/>
    </row>
    <row r="225" spans="1:14" x14ac:dyDescent="0.25">
      <c r="A225" s="30"/>
      <c r="B225" s="30"/>
      <c r="C225" s="30"/>
      <c r="D225" s="30"/>
      <c r="E225" s="91" t="s">
        <v>36</v>
      </c>
      <c r="F225" s="91"/>
      <c r="G225" s="91"/>
      <c r="H225" s="30"/>
      <c r="I225" s="30"/>
      <c r="J225" s="30"/>
      <c r="K225" s="30"/>
      <c r="L225" s="30"/>
      <c r="M225" s="3"/>
    </row>
    <row r="226" spans="1:14" x14ac:dyDescent="0.25">
      <c r="A226" s="30"/>
      <c r="B226" t="s">
        <v>0</v>
      </c>
      <c r="C226" s="30" t="s">
        <v>28</v>
      </c>
      <c r="D226" s="30" t="s">
        <v>37</v>
      </c>
      <c r="E226" s="30" t="s">
        <v>3</v>
      </c>
      <c r="F226" s="30"/>
      <c r="G226" s="30"/>
      <c r="H226" s="30"/>
      <c r="I226" s="30"/>
      <c r="J226" s="30"/>
      <c r="K226" s="30"/>
      <c r="L226" s="30"/>
      <c r="M226" s="3"/>
      <c r="N226" s="3"/>
    </row>
    <row r="227" spans="1:14" x14ac:dyDescent="0.25">
      <c r="A227" s="30"/>
      <c r="B227" s="31">
        <v>43911</v>
      </c>
      <c r="C227" s="30">
        <v>451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"/>
      <c r="N227" s="3"/>
    </row>
    <row r="228" spans="1:14" x14ac:dyDescent="0.25">
      <c r="A228" s="30"/>
      <c r="B228" s="31">
        <v>43913</v>
      </c>
      <c r="C228" s="30">
        <v>548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"/>
      <c r="N228" s="3"/>
    </row>
    <row r="229" spans="1:14" x14ac:dyDescent="0.25">
      <c r="A229" s="30"/>
      <c r="B229" s="31">
        <v>43915</v>
      </c>
      <c r="C229" s="30">
        <v>709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"/>
      <c r="N229" s="3"/>
    </row>
    <row r="230" spans="1:14" x14ac:dyDescent="0.25">
      <c r="A230" s="30"/>
      <c r="B230" s="31">
        <v>43917</v>
      </c>
      <c r="C230" s="30">
        <v>764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"/>
      <c r="N230" s="3"/>
    </row>
    <row r="231" spans="1:14" x14ac:dyDescent="0.25">
      <c r="A231" s="30"/>
      <c r="B231" s="31">
        <v>43919</v>
      </c>
      <c r="C231" s="30">
        <v>957</v>
      </c>
      <c r="D231" s="30"/>
      <c r="E231" s="30"/>
      <c r="F231" s="30"/>
      <c r="G231" s="30"/>
      <c r="H231" s="30"/>
      <c r="I231" s="30"/>
      <c r="J231" s="30"/>
      <c r="K231" s="30"/>
      <c r="L231" s="30"/>
      <c r="M231" s="3"/>
      <c r="N231" s="3"/>
    </row>
    <row r="232" spans="1:14" x14ac:dyDescent="0.25">
      <c r="A232" s="30"/>
      <c r="B232" s="31">
        <v>43921</v>
      </c>
      <c r="C232" s="30">
        <v>1087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"/>
      <c r="N232" s="3"/>
    </row>
    <row r="233" spans="1:14" x14ac:dyDescent="0.25">
      <c r="A233" s="30"/>
      <c r="B233" s="31">
        <v>43923</v>
      </c>
      <c r="C233" s="30">
        <v>1419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"/>
      <c r="N233" s="3"/>
    </row>
    <row r="234" spans="1:14" x14ac:dyDescent="0.25">
      <c r="A234" s="30"/>
      <c r="B234" s="31">
        <v>43925</v>
      </c>
      <c r="C234" s="30">
        <v>1626</v>
      </c>
      <c r="D234" s="4">
        <f t="shared" ref="D234:D235" si="43">(C234-C233)*100/C234</f>
        <v>12.730627306273062</v>
      </c>
      <c r="E234" s="30">
        <f>C234-C233</f>
        <v>207</v>
      </c>
      <c r="F234" s="30"/>
      <c r="G234" s="30"/>
      <c r="H234" s="30"/>
      <c r="I234" s="30"/>
      <c r="J234" s="30"/>
      <c r="K234" s="30"/>
      <c r="L234" s="30"/>
      <c r="M234" s="3"/>
      <c r="N234" s="3"/>
    </row>
    <row r="235" spans="1:14" x14ac:dyDescent="0.25">
      <c r="A235" s="30"/>
      <c r="B235" s="31">
        <v>43926</v>
      </c>
      <c r="C235" s="30">
        <v>1715</v>
      </c>
      <c r="D235" s="4">
        <f t="shared" si="43"/>
        <v>5.1895043731778427</v>
      </c>
      <c r="E235" s="55">
        <f t="shared" ref="E235:E250" si="44">C235-C234</f>
        <v>89</v>
      </c>
      <c r="F235" s="30"/>
      <c r="G235" s="30"/>
      <c r="H235" s="30"/>
      <c r="I235" s="30"/>
      <c r="J235" s="30"/>
      <c r="K235" s="30"/>
      <c r="L235" s="30"/>
      <c r="M235" s="3"/>
      <c r="N235" s="3"/>
    </row>
    <row r="236" spans="1:14" x14ac:dyDescent="0.25">
      <c r="A236" s="30"/>
      <c r="B236" s="31">
        <v>43927</v>
      </c>
      <c r="C236" s="30">
        <v>1769</v>
      </c>
      <c r="D236" s="4">
        <f t="shared" ref="D236:D250" si="45">(C236-C235)*100/C236</f>
        <v>3.0525720746184284</v>
      </c>
      <c r="E236" s="55">
        <f t="shared" si="44"/>
        <v>54</v>
      </c>
      <c r="F236" s="30"/>
      <c r="G236" s="30"/>
      <c r="H236" s="30"/>
      <c r="I236" s="30"/>
      <c r="J236" s="30"/>
      <c r="K236" s="30"/>
      <c r="L236" s="30"/>
      <c r="M236" s="3"/>
      <c r="N236" s="3"/>
    </row>
    <row r="237" spans="1:14" x14ac:dyDescent="0.25">
      <c r="A237" s="30"/>
      <c r="B237" s="31">
        <v>43928</v>
      </c>
      <c r="C237" s="30">
        <v>1805</v>
      </c>
      <c r="D237" s="4">
        <f t="shared" si="45"/>
        <v>1.9944598337950139</v>
      </c>
      <c r="E237" s="55">
        <f t="shared" si="44"/>
        <v>36</v>
      </c>
      <c r="F237" s="30"/>
      <c r="G237" s="30"/>
      <c r="H237" s="30"/>
      <c r="I237" s="30"/>
      <c r="J237" s="30"/>
      <c r="K237" s="30"/>
      <c r="L237" s="30"/>
      <c r="M237" s="3"/>
      <c r="N237" s="3"/>
    </row>
    <row r="238" spans="1:14" x14ac:dyDescent="0.25">
      <c r="A238" s="30"/>
      <c r="B238" s="31">
        <v>43929</v>
      </c>
      <c r="C238" s="30">
        <v>1871</v>
      </c>
      <c r="D238" s="4">
        <f t="shared" si="45"/>
        <v>3.527525387493319</v>
      </c>
      <c r="E238" s="55">
        <f t="shared" si="44"/>
        <v>66</v>
      </c>
      <c r="F238" s="30"/>
      <c r="G238" s="30"/>
      <c r="H238" s="30"/>
      <c r="I238" s="30"/>
      <c r="J238" s="30"/>
      <c r="K238" s="30"/>
      <c r="L238" s="30"/>
      <c r="M238" s="3"/>
      <c r="N238" s="3"/>
    </row>
    <row r="239" spans="1:14" x14ac:dyDescent="0.25">
      <c r="A239" s="30"/>
      <c r="B239" s="31">
        <v>43930</v>
      </c>
      <c r="C239" s="30">
        <v>1961</v>
      </c>
      <c r="D239" s="4">
        <f t="shared" si="45"/>
        <v>4.5894951555328918</v>
      </c>
      <c r="E239" s="55">
        <f t="shared" si="44"/>
        <v>90</v>
      </c>
      <c r="F239" s="30"/>
      <c r="G239" s="30"/>
      <c r="H239" s="30"/>
      <c r="I239" s="30"/>
      <c r="J239" s="30"/>
      <c r="K239" s="30"/>
      <c r="L239" s="30"/>
      <c r="M239" s="3"/>
      <c r="N239" s="3"/>
    </row>
    <row r="240" spans="1:14" x14ac:dyDescent="0.25">
      <c r="A240" s="30"/>
      <c r="B240" s="31">
        <v>43931</v>
      </c>
      <c r="C240" s="30">
        <v>2069</v>
      </c>
      <c r="D240" s="4">
        <f t="shared" si="45"/>
        <v>5.2199130014499762</v>
      </c>
      <c r="E240" s="55">
        <f t="shared" si="44"/>
        <v>108</v>
      </c>
      <c r="F240" s="30"/>
      <c r="G240" s="30"/>
      <c r="H240" s="30"/>
      <c r="I240" s="30"/>
      <c r="J240" s="30"/>
      <c r="K240" s="30"/>
      <c r="L240" s="30"/>
      <c r="M240" s="3"/>
      <c r="N240" s="3"/>
    </row>
    <row r="241" spans="1:28" x14ac:dyDescent="0.25">
      <c r="A241" s="30"/>
      <c r="B241" s="31">
        <v>43932</v>
      </c>
      <c r="C241" s="30">
        <v>2154</v>
      </c>
      <c r="D241" s="4">
        <f t="shared" si="45"/>
        <v>3.9461467038068712</v>
      </c>
      <c r="E241" s="55">
        <f t="shared" si="44"/>
        <v>85</v>
      </c>
      <c r="F241" s="30"/>
      <c r="G241" s="30"/>
      <c r="H241" s="30"/>
      <c r="I241" s="30"/>
      <c r="J241" s="30"/>
      <c r="K241" s="30"/>
      <c r="L241" s="30"/>
      <c r="M241" s="3"/>
      <c r="N241" s="3"/>
    </row>
    <row r="242" spans="1:28" x14ac:dyDescent="0.25">
      <c r="A242" s="30"/>
      <c r="B242" s="31">
        <v>43933</v>
      </c>
      <c r="C242" s="30">
        <v>2259</v>
      </c>
      <c r="D242" s="4">
        <f t="shared" si="45"/>
        <v>4.6480743691899074</v>
      </c>
      <c r="E242" s="55">
        <f t="shared" si="44"/>
        <v>105</v>
      </c>
      <c r="F242" s="30"/>
      <c r="G242" s="30"/>
      <c r="H242" s="82" t="s">
        <v>41</v>
      </c>
      <c r="I242" s="83"/>
      <c r="J242" s="83"/>
      <c r="K242" s="83"/>
      <c r="L242" s="83"/>
    </row>
    <row r="243" spans="1:28" x14ac:dyDescent="0.25">
      <c r="A243" s="30"/>
      <c r="B243" s="31">
        <v>43934</v>
      </c>
      <c r="C243" s="30">
        <v>2269</v>
      </c>
      <c r="D243" s="4">
        <f t="shared" si="45"/>
        <v>0.44072278536800352</v>
      </c>
      <c r="E243" s="55">
        <f t="shared" si="44"/>
        <v>10</v>
      </c>
      <c r="F243" s="30"/>
      <c r="G243" s="30"/>
      <c r="H243" s="83"/>
      <c r="I243" s="83"/>
      <c r="J243" s="83"/>
      <c r="K243" s="83"/>
      <c r="L243" s="83"/>
    </row>
    <row r="244" spans="1:28" s="54" customFormat="1" x14ac:dyDescent="0.25">
      <c r="B244" s="31">
        <v>43935</v>
      </c>
      <c r="C244" s="54">
        <v>2311</v>
      </c>
      <c r="D244" s="4">
        <f t="shared" si="45"/>
        <v>1.8173950670705323</v>
      </c>
      <c r="E244" s="55">
        <f t="shared" si="44"/>
        <v>42</v>
      </c>
      <c r="H244" s="83"/>
      <c r="I244" s="83"/>
      <c r="J244" s="83"/>
      <c r="K244" s="83"/>
      <c r="L244" s="83"/>
      <c r="Q244" s="69">
        <v>43951</v>
      </c>
      <c r="AB244" s="31">
        <v>43952</v>
      </c>
    </row>
    <row r="245" spans="1:28" s="55" customFormat="1" x14ac:dyDescent="0.25">
      <c r="B245" s="31">
        <v>43936</v>
      </c>
      <c r="C245" s="55">
        <v>2372</v>
      </c>
      <c r="D245" s="4">
        <f t="shared" si="45"/>
        <v>2.5716694772344013</v>
      </c>
      <c r="E245" s="55">
        <f t="shared" si="44"/>
        <v>61</v>
      </c>
      <c r="H245" s="83"/>
      <c r="I245" s="83"/>
      <c r="J245" s="83"/>
      <c r="K245" s="83"/>
      <c r="L245" s="83"/>
      <c r="R245" s="69"/>
    </row>
    <row r="246" spans="1:28" s="56" customFormat="1" x14ac:dyDescent="0.25">
      <c r="B246" s="31">
        <v>43937</v>
      </c>
      <c r="C246" s="56">
        <v>2443</v>
      </c>
      <c r="D246" s="4">
        <f t="shared" si="45"/>
        <v>2.9062627916496111</v>
      </c>
      <c r="E246" s="56">
        <f t="shared" si="44"/>
        <v>71</v>
      </c>
      <c r="H246" s="83"/>
      <c r="I246" s="83"/>
      <c r="J246" s="83"/>
      <c r="K246" s="83"/>
      <c r="L246" s="83"/>
    </row>
    <row r="247" spans="1:28" s="55" customFormat="1" x14ac:dyDescent="0.25">
      <c r="B247" s="31">
        <v>43938</v>
      </c>
      <c r="C247" s="55">
        <v>2494</v>
      </c>
      <c r="D247" s="4">
        <f t="shared" si="45"/>
        <v>2.0449077786688052</v>
      </c>
      <c r="E247" s="58">
        <f t="shared" si="44"/>
        <v>51</v>
      </c>
      <c r="H247" s="83"/>
      <c r="I247" s="83"/>
      <c r="J247" s="83"/>
      <c r="K247" s="83"/>
      <c r="L247" s="83"/>
    </row>
    <row r="248" spans="1:28" s="59" customFormat="1" x14ac:dyDescent="0.25">
      <c r="B248" s="31">
        <v>43939</v>
      </c>
      <c r="C248" s="59">
        <v>2563</v>
      </c>
      <c r="D248" s="4">
        <f t="shared" si="45"/>
        <v>2.6921576277799453</v>
      </c>
      <c r="E248" s="59">
        <f t="shared" si="44"/>
        <v>69</v>
      </c>
      <c r="H248" s="83"/>
      <c r="I248" s="83"/>
      <c r="J248" s="83"/>
      <c r="K248" s="83"/>
      <c r="L248" s="83"/>
    </row>
    <row r="249" spans="1:28" s="59" customFormat="1" x14ac:dyDescent="0.25">
      <c r="B249" s="31">
        <v>43940</v>
      </c>
      <c r="C249" s="59">
        <v>2609</v>
      </c>
      <c r="D249" s="4">
        <f t="shared" si="45"/>
        <v>1.7631276351092373</v>
      </c>
      <c r="E249" s="60">
        <f t="shared" si="44"/>
        <v>46</v>
      </c>
      <c r="H249" s="83"/>
      <c r="I249" s="83"/>
      <c r="J249" s="83"/>
      <c r="K249" s="83"/>
      <c r="L249" s="83"/>
    </row>
    <row r="250" spans="1:28" s="54" customFormat="1" x14ac:dyDescent="0.25">
      <c r="B250" s="31">
        <v>43941</v>
      </c>
      <c r="C250" s="54">
        <v>2653</v>
      </c>
      <c r="D250" s="4">
        <f t="shared" si="45"/>
        <v>1.6584998115341123</v>
      </c>
      <c r="E250" s="61">
        <f t="shared" si="44"/>
        <v>44</v>
      </c>
      <c r="H250" s="83"/>
      <c r="I250" s="83"/>
      <c r="J250" s="83"/>
      <c r="K250" s="83"/>
      <c r="L250" s="83"/>
    </row>
    <row r="251" spans="1:28" x14ac:dyDescent="0.25">
      <c r="A251" s="30"/>
      <c r="B251" s="31">
        <v>43942</v>
      </c>
      <c r="C251" s="30">
        <v>2704</v>
      </c>
      <c r="D251" s="4">
        <f t="shared" ref="D251" si="46">(C251-C250)*100/C251</f>
        <v>1.886094674556213</v>
      </c>
      <c r="E251" s="62">
        <f t="shared" ref="E251" si="47">C251-C250</f>
        <v>51</v>
      </c>
      <c r="F251" s="30"/>
      <c r="G251" s="30"/>
      <c r="H251" s="30"/>
      <c r="I251" s="30"/>
      <c r="J251" s="30"/>
      <c r="K251" s="30"/>
      <c r="L251" s="30"/>
    </row>
    <row r="252" spans="1:28" x14ac:dyDescent="0.25">
      <c r="A252" s="31"/>
      <c r="B252" s="31">
        <v>43943</v>
      </c>
      <c r="C252" s="30">
        <v>2760</v>
      </c>
      <c r="D252" s="4">
        <f t="shared" ref="D252:D254" si="48">(C252-C251)*100/C252</f>
        <v>2.0289855072463769</v>
      </c>
      <c r="E252" s="63">
        <f t="shared" ref="E252:E254" si="49">C252-C251</f>
        <v>56</v>
      </c>
      <c r="F252" s="30"/>
      <c r="G252" s="30"/>
      <c r="H252" s="30"/>
      <c r="I252" s="30"/>
      <c r="J252" s="30"/>
      <c r="K252" s="30"/>
      <c r="L252" s="30"/>
    </row>
    <row r="253" spans="1:28" x14ac:dyDescent="0.25">
      <c r="A253" s="33"/>
      <c r="B253" s="31">
        <v>43944</v>
      </c>
      <c r="C253" s="30">
        <v>2795</v>
      </c>
      <c r="D253" s="4">
        <f t="shared" si="48"/>
        <v>1.2522361359570662</v>
      </c>
      <c r="E253" s="64">
        <f t="shared" si="49"/>
        <v>35</v>
      </c>
      <c r="F253" s="30"/>
      <c r="G253" s="30"/>
      <c r="H253" s="30"/>
      <c r="I253" s="30"/>
      <c r="J253" s="30"/>
      <c r="K253" s="30"/>
      <c r="L253" s="30"/>
    </row>
    <row r="254" spans="1:28" x14ac:dyDescent="0.25">
      <c r="A254" s="34"/>
      <c r="B254" s="31">
        <v>43945</v>
      </c>
      <c r="C254" s="65">
        <v>2849</v>
      </c>
      <c r="D254" s="4">
        <f t="shared" si="48"/>
        <v>1.8954018954018954</v>
      </c>
      <c r="E254" s="65">
        <f t="shared" si="49"/>
        <v>54</v>
      </c>
      <c r="F254" s="33"/>
      <c r="G254" s="33"/>
      <c r="H254" s="33"/>
      <c r="I254" s="30"/>
      <c r="J254" s="30"/>
      <c r="K254" s="30"/>
      <c r="L254" s="30"/>
    </row>
    <row r="255" spans="1:28" x14ac:dyDescent="0.25">
      <c r="A255" s="33"/>
      <c r="B255" s="31">
        <v>43946</v>
      </c>
      <c r="C255" s="67">
        <v>2924</v>
      </c>
      <c r="D255" s="4">
        <f t="shared" ref="D255:D256" si="50">(C255-C254)*100/C255</f>
        <v>2.5649794801641588</v>
      </c>
      <c r="E255" s="66">
        <f t="shared" ref="E255:E256" si="51">C255-C254</f>
        <v>75</v>
      </c>
      <c r="F255" s="33"/>
      <c r="G255" s="33"/>
      <c r="H255" s="33"/>
      <c r="I255" s="30"/>
      <c r="J255" s="30"/>
      <c r="K255" s="30"/>
      <c r="L255" s="30"/>
    </row>
    <row r="256" spans="1:28" x14ac:dyDescent="0.25">
      <c r="A256" s="33"/>
      <c r="B256" s="31">
        <v>43947</v>
      </c>
      <c r="C256" s="67">
        <v>3003</v>
      </c>
      <c r="D256" s="4">
        <f t="shared" si="50"/>
        <v>2.6307026307026309</v>
      </c>
      <c r="E256" s="67">
        <f t="shared" si="51"/>
        <v>79</v>
      </c>
      <c r="F256" s="33"/>
      <c r="G256" s="33"/>
      <c r="H256" s="33"/>
      <c r="I256" s="30"/>
      <c r="J256" s="30"/>
      <c r="K256" s="30"/>
      <c r="L256" s="30"/>
    </row>
    <row r="257" spans="1:19" x14ac:dyDescent="0.25">
      <c r="A257" s="33"/>
      <c r="B257" s="31">
        <v>43948</v>
      </c>
      <c r="C257" s="67">
        <v>3011</v>
      </c>
      <c r="D257" s="4">
        <f t="shared" ref="D257:D260" si="52">(C257-C256)*100/C257</f>
        <v>0.2656924609764198</v>
      </c>
      <c r="E257" s="68">
        <f t="shared" ref="E257:E260" si="53">C257-C256</f>
        <v>8</v>
      </c>
      <c r="F257" s="33"/>
      <c r="G257" s="33"/>
      <c r="H257" s="33"/>
    </row>
    <row r="258" spans="1:19" s="72" customFormat="1" x14ac:dyDescent="0.25">
      <c r="A258" s="71"/>
      <c r="B258" s="31">
        <v>43949</v>
      </c>
      <c r="C258" s="72">
        <v>3039</v>
      </c>
      <c r="D258" s="4">
        <f t="shared" si="52"/>
        <v>0.92135570911484044</v>
      </c>
      <c r="E258" s="72">
        <f t="shared" si="53"/>
        <v>28</v>
      </c>
      <c r="F258" s="71"/>
      <c r="G258" s="71"/>
      <c r="H258" s="71"/>
    </row>
    <row r="259" spans="1:19" s="72" customFormat="1" x14ac:dyDescent="0.25">
      <c r="A259" s="71"/>
      <c r="B259" s="31">
        <v>43950</v>
      </c>
      <c r="C259" s="72">
        <v>3079</v>
      </c>
      <c r="D259" s="4">
        <f t="shared" si="52"/>
        <v>1.2991230919129588</v>
      </c>
      <c r="E259" s="73">
        <f t="shared" si="53"/>
        <v>40</v>
      </c>
      <c r="F259" s="71"/>
      <c r="G259" s="71"/>
      <c r="H259" s="71"/>
    </row>
    <row r="260" spans="1:19" x14ac:dyDescent="0.25">
      <c r="B260" s="31">
        <v>43951</v>
      </c>
      <c r="C260" s="67">
        <v>3120</v>
      </c>
      <c r="D260" s="4">
        <f t="shared" si="52"/>
        <v>1.3141025641025641</v>
      </c>
      <c r="E260" s="74">
        <f t="shared" si="53"/>
        <v>41</v>
      </c>
      <c r="F260" s="33"/>
      <c r="G260" s="33"/>
      <c r="H260" s="33"/>
    </row>
    <row r="261" spans="1:19" x14ac:dyDescent="0.25">
      <c r="B261" s="31">
        <v>43952</v>
      </c>
      <c r="C261" s="67">
        <v>3156</v>
      </c>
      <c r="D261" s="4">
        <f t="shared" ref="D261:D264" si="54">(C261-C260)*100/C261</f>
        <v>1.1406844106463878</v>
      </c>
      <c r="E261" s="78">
        <f t="shared" ref="E261:E264" si="55">C261-C260</f>
        <v>36</v>
      </c>
    </row>
    <row r="262" spans="1:19" x14ac:dyDescent="0.25">
      <c r="B262" s="31">
        <v>43953</v>
      </c>
      <c r="C262" s="67">
        <v>3193</v>
      </c>
      <c r="D262" s="4">
        <f t="shared" si="54"/>
        <v>1.1587848418415283</v>
      </c>
      <c r="E262" s="79">
        <f t="shared" si="55"/>
        <v>37</v>
      </c>
    </row>
    <row r="263" spans="1:19" x14ac:dyDescent="0.25">
      <c r="B263" s="31">
        <v>43954</v>
      </c>
      <c r="C263">
        <v>3210</v>
      </c>
      <c r="D263" s="4">
        <f t="shared" si="54"/>
        <v>0.52959501557632394</v>
      </c>
      <c r="E263" s="80">
        <f t="shared" si="55"/>
        <v>17</v>
      </c>
    </row>
    <row r="264" spans="1:19" x14ac:dyDescent="0.25">
      <c r="B264" s="31">
        <v>43955</v>
      </c>
      <c r="C264">
        <v>3224</v>
      </c>
      <c r="D264" s="4">
        <f t="shared" si="54"/>
        <v>0.43424317617866004</v>
      </c>
      <c r="E264" s="81">
        <f t="shared" si="55"/>
        <v>14</v>
      </c>
    </row>
    <row r="266" spans="1:19" x14ac:dyDescent="0.25">
      <c r="S266" s="31">
        <v>43953</v>
      </c>
    </row>
    <row r="290" spans="18:20" x14ac:dyDescent="0.25">
      <c r="R290" s="31">
        <v>43955</v>
      </c>
      <c r="T290" s="70" t="s">
        <v>38</v>
      </c>
    </row>
  </sheetData>
  <mergeCells count="10">
    <mergeCell ref="W2:AA2"/>
    <mergeCell ref="W3:AA3"/>
    <mergeCell ref="H242:L250"/>
    <mergeCell ref="R157:T157"/>
    <mergeCell ref="I77:J77"/>
    <mergeCell ref="B74:I74"/>
    <mergeCell ref="A1:I1"/>
    <mergeCell ref="A2:J3"/>
    <mergeCell ref="E225:G225"/>
    <mergeCell ref="K2:T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2020-05-04T22:25:33Z</dcterms:modified>
</cp:coreProperties>
</file>